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mistry\ResearchProjects\ASartbaeva\EB-CH1250\Paper Drafts\Cubic High-Pressure Repository\Zeolite RHO\"/>
    </mc:Choice>
  </mc:AlternateContent>
  <xr:revisionPtr revIDLastSave="0" documentId="13_ncr:1_{8F7F1F9D-B74D-4512-89AD-15C724B6684B}" xr6:coauthVersionLast="40" xr6:coauthVersionMax="40" xr10:uidLastSave="{00000000-0000-0000-0000-000000000000}"/>
  <bookViews>
    <workbookView xWindow="0" yWindow="0" windowWidth="20490" windowHeight="8925" activeTab="1" xr2:uid="{00000000-000D-0000-FFFF-FFFF00000000}"/>
  </bookViews>
  <sheets>
    <sheet name="RHOf EXperimental &amp; Simulated" sheetId="2" r:id="rId1"/>
    <sheet name="Sheet1" sheetId="1" r:id="rId2"/>
    <sheet name="Im-3m window" sheetId="5" r:id="rId3"/>
    <sheet name="I-43m window" sheetId="4" r:id="rId4"/>
  </sheets>
  <externalReferences>
    <externalReference r:id="rId5"/>
    <externalReference r:id="rId6"/>
  </externalReferences>
  <definedNames>
    <definedName name="_xlnm._FilterDatabase" localSheetId="3" hidden="1">'I-43m window'!$G$3:$G$115</definedName>
    <definedName name="_xlnm._FilterDatabase" localSheetId="2" hidden="1">'Im-3m window'!$G$3:$G$118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4" i="5" l="1"/>
  <c r="I53" i="5"/>
  <c r="I39" i="5"/>
  <c r="I38" i="5"/>
  <c r="I109" i="4" l="1"/>
  <c r="I108" i="4"/>
  <c r="I74" i="4"/>
  <c r="I73" i="4"/>
  <c r="J39" i="4"/>
  <c r="I39" i="4"/>
  <c r="J38" i="4"/>
  <c r="I38" i="4"/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E48" i="1" l="1"/>
  <c r="E47" i="1"/>
  <c r="E46" i="1"/>
  <c r="E45" i="1"/>
  <c r="E44" i="1"/>
  <c r="E43" i="1"/>
  <c r="E39" i="1"/>
  <c r="E12" i="1"/>
  <c r="E7" i="1"/>
  <c r="E5" i="1"/>
  <c r="E42" i="1" l="1"/>
  <c r="E41" i="1" l="1"/>
  <c r="E40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1" i="1"/>
  <c r="E10" i="1"/>
  <c r="E8" i="1"/>
  <c r="E9" i="1"/>
  <c r="E6" i="1"/>
</calcChain>
</file>

<file path=xl/sharedStrings.xml><?xml version="1.0" encoding="utf-8"?>
<sst xmlns="http://schemas.openxmlformats.org/spreadsheetml/2006/main" count="91" uniqueCount="69">
  <si>
    <t>File name</t>
  </si>
  <si>
    <t>a /A</t>
  </si>
  <si>
    <t>Error</t>
  </si>
  <si>
    <t>p0</t>
  </si>
  <si>
    <t>p02</t>
  </si>
  <si>
    <t>p01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</si>
  <si>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</si>
  <si>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</si>
  <si>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</si>
  <si>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</si>
  <si>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</si>
  <si>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</si>
  <si>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</si>
  <si>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</si>
  <si>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</si>
  <si>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</si>
  <si>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</si>
  <si>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</si>
  <si>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</si>
  <si>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</si>
  <si>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</si>
  <si>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</si>
  <si>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</si>
  <si>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</si>
  <si>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</si>
  <si>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</si>
  <si>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</si>
  <si>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</si>
  <si>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</si>
  <si>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</si>
  <si>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</si>
  <si>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</si>
  <si>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</si>
  <si>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</si>
  <si>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</si>
  <si>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</si>
  <si>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</si>
  <si>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</si>
  <si>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</si>
  <si>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Pressure Start /Gpa</t>
  </si>
  <si>
    <t>Pressure End /Gpa</t>
  </si>
  <si>
    <t>Av Pressure /Gpa</t>
  </si>
  <si>
    <t>p36</t>
  </si>
  <si>
    <t>Im-3m</t>
  </si>
  <si>
    <t>I-43m</t>
  </si>
  <si>
    <t>RHO filled</t>
  </si>
  <si>
    <t>zRHOf</t>
  </si>
  <si>
    <t>p06a</t>
  </si>
  <si>
    <t>p37</t>
  </si>
  <si>
    <t>p38</t>
  </si>
  <si>
    <t>p39</t>
  </si>
  <si>
    <t>p40</t>
  </si>
  <si>
    <t>p41</t>
  </si>
  <si>
    <t>p42</t>
  </si>
  <si>
    <t>P</t>
  </si>
  <si>
    <t>WinMin</t>
  </si>
  <si>
    <t>WinMax</t>
  </si>
  <si>
    <t>New RHOfilled structure</t>
  </si>
  <si>
    <t>Cell parameters (in cif input)</t>
  </si>
  <si>
    <t>Test #</t>
  </si>
  <si>
    <t>a</t>
  </si>
  <si>
    <t>alpha, beta, gamma</t>
  </si>
  <si>
    <t>Cell Volume</t>
  </si>
  <si>
    <t>rhowin1</t>
  </si>
  <si>
    <t>max</t>
  </si>
  <si>
    <t>min</t>
  </si>
  <si>
    <t>rhowin2</t>
  </si>
  <si>
    <t>rhowin3</t>
  </si>
  <si>
    <t>No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</si>
</sst>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RHO filled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Sheet1!$G$5:$G$33</c:f>
                <c:numCache>
                  <c:formatCode>General</c:formatCode>
                  <c:ptCount val="29"/>
                  <c:pt idx="0">
                    <c:v>8.1000000000000004E-5</c:v>
                  </c:pt>
                  <c:pt idx="1">
                    <c:v>7.2000000000000002E-5</c:v>
                  </c:pt>
                  <c:pt idx="2">
                    <c:v>7.4999999999999993E-5</c:v>
                  </c:pt>
                  <c:pt idx="3">
                    <c:v>8.0000000000000007E-5</c:v>
                  </c:pt>
                  <c:pt idx="4">
                    <c:v>1.17E-4</c:v>
                  </c:pt>
                  <c:pt idx="5">
                    <c:v>1.8599999999999999E-4</c:v>
                  </c:pt>
                  <c:pt idx="6">
                    <c:v>3.0400000000000002E-4</c:v>
                  </c:pt>
                  <c:pt idx="8">
                    <c:v>1.0059999999999999E-3</c:v>
                  </c:pt>
                  <c:pt idx="9">
                    <c:v>1.836E-3</c:v>
                  </c:pt>
                  <c:pt idx="10">
                    <c:v>2.6589999999999999E-3</c:v>
                  </c:pt>
                </c:numCache>
              </c:numRef>
            </c:plus>
            <c:minus>
              <c:numRef>
                <c:f>Sheet1!$G$5:$G$33</c:f>
                <c:numCache>
                  <c:formatCode>General</c:formatCode>
                  <c:ptCount val="29"/>
                  <c:pt idx="0">
                    <c:v>8.1000000000000004E-5</c:v>
                  </c:pt>
                  <c:pt idx="1">
                    <c:v>7.2000000000000002E-5</c:v>
                  </c:pt>
                  <c:pt idx="2">
                    <c:v>7.4999999999999993E-5</c:v>
                  </c:pt>
                  <c:pt idx="3">
                    <c:v>8.0000000000000007E-5</c:v>
                  </c:pt>
                  <c:pt idx="4">
                    <c:v>1.17E-4</c:v>
                  </c:pt>
                  <c:pt idx="5">
                    <c:v>1.8599999999999999E-4</c:v>
                  </c:pt>
                  <c:pt idx="6">
                    <c:v>3.0400000000000002E-4</c:v>
                  </c:pt>
                  <c:pt idx="8">
                    <c:v>1.0059999999999999E-3</c:v>
                  </c:pt>
                  <c:pt idx="9">
                    <c:v>1.836E-3</c:v>
                  </c:pt>
                  <c:pt idx="10">
                    <c:v>2.6589999999999999E-3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Sheet1!$E$5:$E$34</c:f>
              <c:numCache>
                <c:formatCode>General</c:formatCode>
                <c:ptCount val="30"/>
                <c:pt idx="0">
                  <c:v>0</c:v>
                </c:pt>
                <c:pt idx="1">
                  <c:v>0.09</c:v>
                </c:pt>
                <c:pt idx="2">
                  <c:v>0.17</c:v>
                </c:pt>
                <c:pt idx="3">
                  <c:v>0.245</c:v>
                </c:pt>
                <c:pt idx="4">
                  <c:v>0.33</c:v>
                </c:pt>
                <c:pt idx="5">
                  <c:v>0.36499999999999999</c:v>
                </c:pt>
                <c:pt idx="6">
                  <c:v>0.48499999999999999</c:v>
                </c:pt>
                <c:pt idx="7">
                  <c:v>0.63</c:v>
                </c:pt>
                <c:pt idx="8">
                  <c:v>0.82499999999999996</c:v>
                </c:pt>
                <c:pt idx="9">
                  <c:v>0.98499999999999999</c:v>
                </c:pt>
                <c:pt idx="10">
                  <c:v>1.1150000000000002</c:v>
                </c:pt>
                <c:pt idx="11">
                  <c:v>1.25</c:v>
                </c:pt>
                <c:pt idx="12">
                  <c:v>1.39</c:v>
                </c:pt>
                <c:pt idx="13">
                  <c:v>1.5350000000000001</c:v>
                </c:pt>
                <c:pt idx="14">
                  <c:v>1.6850000000000001</c:v>
                </c:pt>
                <c:pt idx="15">
                  <c:v>1.83</c:v>
                </c:pt>
                <c:pt idx="16">
                  <c:v>2.0299999999999998</c:v>
                </c:pt>
                <c:pt idx="17">
                  <c:v>2.2300000000000004</c:v>
                </c:pt>
                <c:pt idx="18">
                  <c:v>2.415</c:v>
                </c:pt>
                <c:pt idx="19">
                  <c:v>2.4550000000000001</c:v>
                </c:pt>
                <c:pt idx="20">
                  <c:v>2.67</c:v>
                </c:pt>
                <c:pt idx="21">
                  <c:v>2.9050000000000002</c:v>
                </c:pt>
                <c:pt idx="22">
                  <c:v>3.2250000000000001</c:v>
                </c:pt>
                <c:pt idx="23">
                  <c:v>3.54</c:v>
                </c:pt>
                <c:pt idx="24">
                  <c:v>3.835</c:v>
                </c:pt>
                <c:pt idx="25">
                  <c:v>3.8250000000000002</c:v>
                </c:pt>
                <c:pt idx="26">
                  <c:v>4.1749999999999998</c:v>
                </c:pt>
                <c:pt idx="27">
                  <c:v>4.5049999999999999</c:v>
                </c:pt>
                <c:pt idx="28">
                  <c:v>4.8849999999999998</c:v>
                </c:pt>
                <c:pt idx="29">
                  <c:v>4.93</c:v>
                </c:pt>
              </c:numCache>
            </c:numRef>
          </c:xVal>
          <c:yVal>
            <c:numRef>
              <c:f>Sheet1!$F$5:$F$33</c:f>
              <c:numCache>
                <c:formatCode>General</c:formatCode>
                <c:ptCount val="29"/>
                <c:pt idx="0">
                  <c:v>15.024051</c:v>
                </c:pt>
                <c:pt idx="1">
                  <c:v>15.015126</c:v>
                </c:pt>
                <c:pt idx="2">
                  <c:v>15.002942000000001</c:v>
                </c:pt>
                <c:pt idx="3">
                  <c:v>14.984719</c:v>
                </c:pt>
                <c:pt idx="4">
                  <c:v>14.971304</c:v>
                </c:pt>
                <c:pt idx="5">
                  <c:v>14.955149</c:v>
                </c:pt>
                <c:pt idx="6">
                  <c:v>14.945409</c:v>
                </c:pt>
                <c:pt idx="8">
                  <c:v>14.895543</c:v>
                </c:pt>
                <c:pt idx="9">
                  <c:v>14.867986</c:v>
                </c:pt>
                <c:pt idx="10">
                  <c:v>14.852928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A-4B64-A6A5-959617B80815}"/>
            </c:ext>
          </c:extLst>
        </c:ser>
        <c:ser>
          <c:idx val="1"/>
          <c:order val="1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Sheet1!$G$34:$G$40</c:f>
                <c:numCache>
                  <c:formatCode>General</c:formatCode>
                  <c:ptCount val="7"/>
                </c:numCache>
              </c:numRef>
            </c:plus>
            <c:minus>
              <c:numRef>
                <c:f>Sheet1!$G$34:$G$40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Sheet1!$E$47:$E$48</c:f>
              <c:numCache>
                <c:formatCode>General</c:formatCode>
                <c:ptCount val="2"/>
                <c:pt idx="0">
                  <c:v>0.28500000000000003</c:v>
                </c:pt>
                <c:pt idx="1">
                  <c:v>0.1</c:v>
                </c:pt>
              </c:numCache>
            </c:numRef>
          </c:xVal>
          <c:yVal>
            <c:numRef>
              <c:f>Sheet1!$F$47:$F$48</c:f>
              <c:numCache>
                <c:formatCode>General</c:formatCode>
                <c:ptCount val="2"/>
                <c:pt idx="0">
                  <c:v>14.962759</c:v>
                </c:pt>
                <c:pt idx="1">
                  <c:v>14.987920000000001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6A-4B64-A6A5-959617B80815}"/>
            </c:ext>
          </c:extLst>
        </c:ser>
        <c:ser>
          <c:idx val="2"/>
          <c:order val="2"/>
          <c:tx>
            <c:v>Compression-2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Sheet1!$J$8:$J$33</c:f>
                <c:numCache>
                  <c:formatCode>General</c:formatCode>
                  <c:ptCount val="26"/>
                  <c:pt idx="1">
                    <c:v>6.1300000000000005E-4</c:v>
                  </c:pt>
                  <c:pt idx="2">
                    <c:v>3.1100000000000002E-4</c:v>
                  </c:pt>
                  <c:pt idx="3">
                    <c:v>2.43E-4</c:v>
                  </c:pt>
                  <c:pt idx="5">
                    <c:v>1.37E-4</c:v>
                  </c:pt>
                  <c:pt idx="6">
                    <c:v>1.3799999999999999E-4</c:v>
                  </c:pt>
                  <c:pt idx="7">
                    <c:v>1.3999999999999999E-4</c:v>
                  </c:pt>
                  <c:pt idx="8">
                    <c:v>1.5100000000000001E-4</c:v>
                  </c:pt>
                  <c:pt idx="9">
                    <c:v>9.6000000000000002E-5</c:v>
                  </c:pt>
                  <c:pt idx="10">
                    <c:v>1.44E-4</c:v>
                  </c:pt>
                  <c:pt idx="11">
                    <c:v>1.4300000000000001E-4</c:v>
                  </c:pt>
                  <c:pt idx="12">
                    <c:v>1.4300000000000001E-4</c:v>
                  </c:pt>
                  <c:pt idx="13">
                    <c:v>1.4200000000000001E-4</c:v>
                  </c:pt>
                  <c:pt idx="14">
                    <c:v>1.36E-4</c:v>
                  </c:pt>
                  <c:pt idx="16">
                    <c:v>1.34E-4</c:v>
                  </c:pt>
                  <c:pt idx="17">
                    <c:v>1.35E-4</c:v>
                  </c:pt>
                  <c:pt idx="18">
                    <c:v>1.35E-4</c:v>
                  </c:pt>
                  <c:pt idx="19">
                    <c:v>1.3300000000000001E-4</c:v>
                  </c:pt>
                  <c:pt idx="20">
                    <c:v>1.3200000000000001E-4</c:v>
                  </c:pt>
                  <c:pt idx="22">
                    <c:v>1.3999999999999999E-4</c:v>
                  </c:pt>
                  <c:pt idx="23">
                    <c:v>1.55E-4</c:v>
                  </c:pt>
                  <c:pt idx="24">
                    <c:v>1.64E-4</c:v>
                  </c:pt>
                </c:numCache>
              </c:numRef>
            </c:plus>
            <c:minus>
              <c:numRef>
                <c:f>Sheet1!$J$8:$J$33</c:f>
                <c:numCache>
                  <c:formatCode>General</c:formatCode>
                  <c:ptCount val="26"/>
                  <c:pt idx="1">
                    <c:v>6.1300000000000005E-4</c:v>
                  </c:pt>
                  <c:pt idx="2">
                    <c:v>3.1100000000000002E-4</c:v>
                  </c:pt>
                  <c:pt idx="3">
                    <c:v>2.43E-4</c:v>
                  </c:pt>
                  <c:pt idx="5">
                    <c:v>1.37E-4</c:v>
                  </c:pt>
                  <c:pt idx="6">
                    <c:v>1.3799999999999999E-4</c:v>
                  </c:pt>
                  <c:pt idx="7">
                    <c:v>1.3999999999999999E-4</c:v>
                  </c:pt>
                  <c:pt idx="8">
                    <c:v>1.5100000000000001E-4</c:v>
                  </c:pt>
                  <c:pt idx="9">
                    <c:v>9.6000000000000002E-5</c:v>
                  </c:pt>
                  <c:pt idx="10">
                    <c:v>1.44E-4</c:v>
                  </c:pt>
                  <c:pt idx="11">
                    <c:v>1.4300000000000001E-4</c:v>
                  </c:pt>
                  <c:pt idx="12">
                    <c:v>1.4300000000000001E-4</c:v>
                  </c:pt>
                  <c:pt idx="13">
                    <c:v>1.4200000000000001E-4</c:v>
                  </c:pt>
                  <c:pt idx="14">
                    <c:v>1.36E-4</c:v>
                  </c:pt>
                  <c:pt idx="16">
                    <c:v>1.34E-4</c:v>
                  </c:pt>
                  <c:pt idx="17">
                    <c:v>1.35E-4</c:v>
                  </c:pt>
                  <c:pt idx="18">
                    <c:v>1.35E-4</c:v>
                  </c:pt>
                  <c:pt idx="19">
                    <c:v>1.3300000000000001E-4</c:v>
                  </c:pt>
                  <c:pt idx="20">
                    <c:v>1.3200000000000001E-4</c:v>
                  </c:pt>
                  <c:pt idx="22">
                    <c:v>1.3999999999999999E-4</c:v>
                  </c:pt>
                  <c:pt idx="23">
                    <c:v>1.55E-4</c:v>
                  </c:pt>
                  <c:pt idx="24">
                    <c:v>1.64E-4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Sheet1!$E$9:$E$38</c:f>
              <c:numCache>
                <c:formatCode>General</c:formatCode>
                <c:ptCount val="30"/>
                <c:pt idx="0">
                  <c:v>0.33</c:v>
                </c:pt>
                <c:pt idx="1">
                  <c:v>0.36499999999999999</c:v>
                </c:pt>
                <c:pt idx="2">
                  <c:v>0.48499999999999999</c:v>
                </c:pt>
                <c:pt idx="3">
                  <c:v>0.63</c:v>
                </c:pt>
                <c:pt idx="4">
                  <c:v>0.82499999999999996</c:v>
                </c:pt>
                <c:pt idx="5">
                  <c:v>0.98499999999999999</c:v>
                </c:pt>
                <c:pt idx="6">
                  <c:v>1.1150000000000002</c:v>
                </c:pt>
                <c:pt idx="7">
                  <c:v>1.25</c:v>
                </c:pt>
                <c:pt idx="8">
                  <c:v>1.39</c:v>
                </c:pt>
                <c:pt idx="9">
                  <c:v>1.5350000000000001</c:v>
                </c:pt>
                <c:pt idx="10">
                  <c:v>1.6850000000000001</c:v>
                </c:pt>
                <c:pt idx="11">
                  <c:v>1.83</c:v>
                </c:pt>
                <c:pt idx="12">
                  <c:v>2.0299999999999998</c:v>
                </c:pt>
                <c:pt idx="13">
                  <c:v>2.2300000000000004</c:v>
                </c:pt>
                <c:pt idx="14">
                  <c:v>2.415</c:v>
                </c:pt>
                <c:pt idx="15">
                  <c:v>2.4550000000000001</c:v>
                </c:pt>
                <c:pt idx="16">
                  <c:v>2.67</c:v>
                </c:pt>
                <c:pt idx="17">
                  <c:v>2.9050000000000002</c:v>
                </c:pt>
                <c:pt idx="18">
                  <c:v>3.2250000000000001</c:v>
                </c:pt>
                <c:pt idx="19">
                  <c:v>3.54</c:v>
                </c:pt>
                <c:pt idx="20">
                  <c:v>3.835</c:v>
                </c:pt>
                <c:pt idx="21">
                  <c:v>3.8250000000000002</c:v>
                </c:pt>
                <c:pt idx="22">
                  <c:v>4.1749999999999998</c:v>
                </c:pt>
                <c:pt idx="23">
                  <c:v>4.5049999999999999</c:v>
                </c:pt>
                <c:pt idx="24">
                  <c:v>4.8849999999999998</c:v>
                </c:pt>
                <c:pt idx="25">
                  <c:v>4.93</c:v>
                </c:pt>
                <c:pt idx="26">
                  <c:v>5.16</c:v>
                </c:pt>
                <c:pt idx="27">
                  <c:v>5.4250000000000007</c:v>
                </c:pt>
                <c:pt idx="28">
                  <c:v>5.5149999999999997</c:v>
                </c:pt>
                <c:pt idx="29">
                  <c:v>5.76</c:v>
                </c:pt>
              </c:numCache>
            </c:numRef>
          </c:xVal>
          <c:yVal>
            <c:numRef>
              <c:f>Sheet1!$I$9:$I$38</c:f>
              <c:numCache>
                <c:formatCode>General</c:formatCode>
                <c:ptCount val="30"/>
                <c:pt idx="0">
                  <c:v>14.604151</c:v>
                </c:pt>
                <c:pt idx="1">
                  <c:v>14.567743</c:v>
                </c:pt>
                <c:pt idx="2">
                  <c:v>14.560592</c:v>
                </c:pt>
                <c:pt idx="4">
                  <c:v>14.502284</c:v>
                </c:pt>
                <c:pt idx="5">
                  <c:v>14.468474000000001</c:v>
                </c:pt>
                <c:pt idx="6">
                  <c:v>14.444552</c:v>
                </c:pt>
                <c:pt idx="7">
                  <c:v>14.418298</c:v>
                </c:pt>
                <c:pt idx="8">
                  <c:v>14.393660000000001</c:v>
                </c:pt>
                <c:pt idx="9">
                  <c:v>14.367715</c:v>
                </c:pt>
                <c:pt idx="10">
                  <c:v>14.343814</c:v>
                </c:pt>
                <c:pt idx="11">
                  <c:v>14.324280999999999</c:v>
                </c:pt>
                <c:pt idx="12">
                  <c:v>14.297331</c:v>
                </c:pt>
                <c:pt idx="13">
                  <c:v>14.271858999999999</c:v>
                </c:pt>
                <c:pt idx="15">
                  <c:v>14.247946000000001</c:v>
                </c:pt>
                <c:pt idx="16">
                  <c:v>14.228712</c:v>
                </c:pt>
                <c:pt idx="17">
                  <c:v>14.20396</c:v>
                </c:pt>
                <c:pt idx="18">
                  <c:v>14.17224</c:v>
                </c:pt>
                <c:pt idx="19">
                  <c:v>14.1378</c:v>
                </c:pt>
                <c:pt idx="21">
                  <c:v>14.10197</c:v>
                </c:pt>
                <c:pt idx="22">
                  <c:v>14.071985</c:v>
                </c:pt>
                <c:pt idx="23">
                  <c:v>14.044676000000001</c:v>
                </c:pt>
                <c:pt idx="25">
                  <c:v>14.00662</c:v>
                </c:pt>
                <c:pt idx="26">
                  <c:v>13.992539000000001</c:v>
                </c:pt>
                <c:pt idx="28">
                  <c:v>13.961130000000001</c:v>
                </c:pt>
                <c:pt idx="29">
                  <c:v>13.940815000000001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25-468E-8E79-45E49D1817F9}"/>
            </c:ext>
          </c:extLst>
        </c:ser>
        <c:ser>
          <c:idx val="3"/>
          <c:order val="3"/>
          <c:tx>
            <c:v>Decompression-2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Sheet1!$E$38:$E$47</c:f>
              <c:numCache>
                <c:formatCode>General</c:formatCode>
                <c:ptCount val="10"/>
                <c:pt idx="0">
                  <c:v>5.76</c:v>
                </c:pt>
                <c:pt idx="1">
                  <c:v>5.18</c:v>
                </c:pt>
                <c:pt idx="2">
                  <c:v>4.66</c:v>
                </c:pt>
                <c:pt idx="3">
                  <c:v>3.9649999999999999</c:v>
                </c:pt>
                <c:pt idx="4">
                  <c:v>3.5049999999999999</c:v>
                </c:pt>
                <c:pt idx="5">
                  <c:v>3.0149999999999997</c:v>
                </c:pt>
                <c:pt idx="6">
                  <c:v>2.4350000000000001</c:v>
                </c:pt>
                <c:pt idx="7">
                  <c:v>1.9649999999999999</c:v>
                </c:pt>
                <c:pt idx="8">
                  <c:v>1.4750000000000001</c:v>
                </c:pt>
                <c:pt idx="9">
                  <c:v>0.28500000000000003</c:v>
                </c:pt>
              </c:numCache>
            </c:numRef>
          </c:xVal>
          <c:yVal>
            <c:numRef>
              <c:f>Sheet1!$I$38:$I$47</c:f>
              <c:numCache>
                <c:formatCode>General</c:formatCode>
                <c:ptCount val="10"/>
                <c:pt idx="0">
                  <c:v>13.940815000000001</c:v>
                </c:pt>
                <c:pt idx="1">
                  <c:v>13.964143</c:v>
                </c:pt>
                <c:pt idx="2">
                  <c:v>13.99864</c:v>
                </c:pt>
                <c:pt idx="3">
                  <c:v>14.054715</c:v>
                </c:pt>
                <c:pt idx="4">
                  <c:v>14.096204</c:v>
                </c:pt>
                <c:pt idx="5">
                  <c:v>14.160145</c:v>
                </c:pt>
                <c:pt idx="6">
                  <c:v>14.250776</c:v>
                </c:pt>
                <c:pt idx="7">
                  <c:v>14.328711</c:v>
                </c:pt>
                <c:pt idx="8">
                  <c:v>14.409286</c:v>
                </c:pt>
                <c:pt idx="9">
                  <c:v>14.669689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25-468E-8E79-45E49D181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57728"/>
        <c:axId val="174061760"/>
      </c:scatterChart>
      <c:scatterChart>
        <c:scatterStyle val="smoothMarker"/>
        <c:varyColors val="0"/>
        <c:ser>
          <c:idx val="4"/>
          <c:order val="4"/>
          <c:tx>
            <c:v>Lower edge - I3-3m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Sheet1!$N$5:$N$48</c:f>
              <c:numCache>
                <c:formatCode>General</c:formatCode>
                <c:ptCount val="44"/>
                <c:pt idx="0">
                  <c:v>0</c:v>
                </c:pt>
                <c:pt idx="1">
                  <c:v>0.09</c:v>
                </c:pt>
                <c:pt idx="2">
                  <c:v>0.17</c:v>
                </c:pt>
                <c:pt idx="3">
                  <c:v>0.25</c:v>
                </c:pt>
                <c:pt idx="4">
                  <c:v>0.33</c:v>
                </c:pt>
                <c:pt idx="5">
                  <c:v>0.36</c:v>
                </c:pt>
                <c:pt idx="6">
                  <c:v>0.48</c:v>
                </c:pt>
                <c:pt idx="7">
                  <c:v>0.64</c:v>
                </c:pt>
                <c:pt idx="8">
                  <c:v>0.83</c:v>
                </c:pt>
                <c:pt idx="9">
                  <c:v>0.99</c:v>
                </c:pt>
                <c:pt idx="10">
                  <c:v>1.1200000000000001</c:v>
                </c:pt>
                <c:pt idx="11">
                  <c:v>1.26</c:v>
                </c:pt>
                <c:pt idx="12">
                  <c:v>1.4</c:v>
                </c:pt>
                <c:pt idx="13">
                  <c:v>1.55</c:v>
                </c:pt>
                <c:pt idx="14">
                  <c:v>1.69</c:v>
                </c:pt>
                <c:pt idx="15">
                  <c:v>1.84</c:v>
                </c:pt>
                <c:pt idx="16">
                  <c:v>2.0299999999999998</c:v>
                </c:pt>
                <c:pt idx="17">
                  <c:v>2.2400000000000002</c:v>
                </c:pt>
                <c:pt idx="18">
                  <c:v>2.44</c:v>
                </c:pt>
                <c:pt idx="19">
                  <c:v>2.46</c:v>
                </c:pt>
                <c:pt idx="20">
                  <c:v>2.68</c:v>
                </c:pt>
                <c:pt idx="21">
                  <c:v>2.9</c:v>
                </c:pt>
                <c:pt idx="22">
                  <c:v>3.23</c:v>
                </c:pt>
                <c:pt idx="23">
                  <c:v>3.55</c:v>
                </c:pt>
                <c:pt idx="24">
                  <c:v>3.81</c:v>
                </c:pt>
                <c:pt idx="25">
                  <c:v>3.84</c:v>
                </c:pt>
                <c:pt idx="26">
                  <c:v>4.17</c:v>
                </c:pt>
                <c:pt idx="27">
                  <c:v>4.5</c:v>
                </c:pt>
                <c:pt idx="28">
                  <c:v>4.93</c:v>
                </c:pt>
                <c:pt idx="29">
                  <c:v>4.93</c:v>
                </c:pt>
                <c:pt idx="30">
                  <c:v>5.14</c:v>
                </c:pt>
                <c:pt idx="31">
                  <c:v>5.36</c:v>
                </c:pt>
                <c:pt idx="32">
                  <c:v>5.52</c:v>
                </c:pt>
                <c:pt idx="33">
                  <c:v>5.72</c:v>
                </c:pt>
                <c:pt idx="34">
                  <c:v>5.17</c:v>
                </c:pt>
                <c:pt idx="35">
                  <c:v>4.6500000000000004</c:v>
                </c:pt>
                <c:pt idx="36">
                  <c:v>3.96</c:v>
                </c:pt>
                <c:pt idx="37">
                  <c:v>3.5</c:v>
                </c:pt>
                <c:pt idx="38">
                  <c:v>3.01</c:v>
                </c:pt>
                <c:pt idx="39">
                  <c:v>2.4300000000000002</c:v>
                </c:pt>
                <c:pt idx="40">
                  <c:v>1.96</c:v>
                </c:pt>
                <c:pt idx="41">
                  <c:v>1.47</c:v>
                </c:pt>
                <c:pt idx="42">
                  <c:v>0.27</c:v>
                </c:pt>
                <c:pt idx="43">
                  <c:v>0.09</c:v>
                </c:pt>
              </c:numCache>
            </c:numRef>
          </c:xVal>
          <c:yVal>
            <c:numRef>
              <c:f>Sheet1!$O$5:$O$48</c:f>
              <c:numCache>
                <c:formatCode>General</c:formatCode>
                <c:ptCount val="44"/>
                <c:pt idx="0">
                  <c:v>14.209</c:v>
                </c:pt>
                <c:pt idx="1">
                  <c:v>14.209</c:v>
                </c:pt>
                <c:pt idx="2">
                  <c:v>14.209</c:v>
                </c:pt>
                <c:pt idx="3">
                  <c:v>14.209</c:v>
                </c:pt>
                <c:pt idx="4">
                  <c:v>14.209</c:v>
                </c:pt>
                <c:pt idx="5">
                  <c:v>14.209</c:v>
                </c:pt>
                <c:pt idx="6">
                  <c:v>14.209</c:v>
                </c:pt>
                <c:pt idx="7">
                  <c:v>14.209</c:v>
                </c:pt>
                <c:pt idx="8">
                  <c:v>14.209</c:v>
                </c:pt>
                <c:pt idx="9">
                  <c:v>14.209</c:v>
                </c:pt>
                <c:pt idx="10">
                  <c:v>14.209</c:v>
                </c:pt>
                <c:pt idx="11">
                  <c:v>14.209</c:v>
                </c:pt>
                <c:pt idx="12">
                  <c:v>14.209</c:v>
                </c:pt>
                <c:pt idx="13">
                  <c:v>14.209</c:v>
                </c:pt>
                <c:pt idx="14">
                  <c:v>14.209</c:v>
                </c:pt>
                <c:pt idx="15">
                  <c:v>14.209</c:v>
                </c:pt>
                <c:pt idx="16">
                  <c:v>14.209</c:v>
                </c:pt>
                <c:pt idx="17">
                  <c:v>14.209</c:v>
                </c:pt>
                <c:pt idx="18">
                  <c:v>14.209</c:v>
                </c:pt>
                <c:pt idx="19">
                  <c:v>14.209</c:v>
                </c:pt>
                <c:pt idx="20">
                  <c:v>14.209</c:v>
                </c:pt>
                <c:pt idx="21">
                  <c:v>14.209</c:v>
                </c:pt>
                <c:pt idx="22">
                  <c:v>14.209</c:v>
                </c:pt>
                <c:pt idx="23">
                  <c:v>14.209</c:v>
                </c:pt>
                <c:pt idx="24">
                  <c:v>14.209</c:v>
                </c:pt>
                <c:pt idx="25">
                  <c:v>14.209</c:v>
                </c:pt>
                <c:pt idx="26">
                  <c:v>14.209</c:v>
                </c:pt>
                <c:pt idx="27">
                  <c:v>14.209</c:v>
                </c:pt>
                <c:pt idx="28">
                  <c:v>14.209</c:v>
                </c:pt>
                <c:pt idx="29">
                  <c:v>14.209</c:v>
                </c:pt>
                <c:pt idx="30">
                  <c:v>14.209</c:v>
                </c:pt>
                <c:pt idx="31">
                  <c:v>14.209</c:v>
                </c:pt>
                <c:pt idx="32">
                  <c:v>14.209</c:v>
                </c:pt>
                <c:pt idx="33">
                  <c:v>14.209</c:v>
                </c:pt>
                <c:pt idx="34">
                  <c:v>14.209</c:v>
                </c:pt>
                <c:pt idx="35">
                  <c:v>14.209</c:v>
                </c:pt>
                <c:pt idx="36">
                  <c:v>14.209</c:v>
                </c:pt>
                <c:pt idx="37">
                  <c:v>14.209</c:v>
                </c:pt>
                <c:pt idx="38">
                  <c:v>14.209</c:v>
                </c:pt>
                <c:pt idx="39">
                  <c:v>14.209</c:v>
                </c:pt>
                <c:pt idx="40">
                  <c:v>14.209</c:v>
                </c:pt>
                <c:pt idx="41">
                  <c:v>14.209</c:v>
                </c:pt>
                <c:pt idx="42">
                  <c:v>14.209</c:v>
                </c:pt>
                <c:pt idx="43">
                  <c:v>14.209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04-488B-A7D7-3DAA3A3EFFF0}"/>
            </c:ext>
          </c:extLst>
        </c:ser>
        <c:ser>
          <c:idx val="5"/>
          <c:order val="5"/>
          <c:tx>
            <c:v>Upper edge - I3-3m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Sheet1!$N$5:$N$48</c:f>
              <c:numCache>
                <c:formatCode>General</c:formatCode>
                <c:ptCount val="44"/>
                <c:pt idx="0">
                  <c:v>0</c:v>
                </c:pt>
                <c:pt idx="1">
                  <c:v>0.09</c:v>
                </c:pt>
                <c:pt idx="2">
                  <c:v>0.17</c:v>
                </c:pt>
                <c:pt idx="3">
                  <c:v>0.25</c:v>
                </c:pt>
                <c:pt idx="4">
                  <c:v>0.33</c:v>
                </c:pt>
                <c:pt idx="5">
                  <c:v>0.36</c:v>
                </c:pt>
                <c:pt idx="6">
                  <c:v>0.48</c:v>
                </c:pt>
                <c:pt idx="7">
                  <c:v>0.64</c:v>
                </c:pt>
                <c:pt idx="8">
                  <c:v>0.83</c:v>
                </c:pt>
                <c:pt idx="9">
                  <c:v>0.99</c:v>
                </c:pt>
                <c:pt idx="10">
                  <c:v>1.1200000000000001</c:v>
                </c:pt>
                <c:pt idx="11">
                  <c:v>1.26</c:v>
                </c:pt>
                <c:pt idx="12">
                  <c:v>1.4</c:v>
                </c:pt>
                <c:pt idx="13">
                  <c:v>1.55</c:v>
                </c:pt>
                <c:pt idx="14">
                  <c:v>1.69</c:v>
                </c:pt>
                <c:pt idx="15">
                  <c:v>1.84</c:v>
                </c:pt>
                <c:pt idx="16">
                  <c:v>2.0299999999999998</c:v>
                </c:pt>
                <c:pt idx="17">
                  <c:v>2.2400000000000002</c:v>
                </c:pt>
                <c:pt idx="18">
                  <c:v>2.44</c:v>
                </c:pt>
                <c:pt idx="19">
                  <c:v>2.46</c:v>
                </c:pt>
                <c:pt idx="20">
                  <c:v>2.68</c:v>
                </c:pt>
                <c:pt idx="21">
                  <c:v>2.9</c:v>
                </c:pt>
                <c:pt idx="22">
                  <c:v>3.23</c:v>
                </c:pt>
                <c:pt idx="23">
                  <c:v>3.55</c:v>
                </c:pt>
                <c:pt idx="24">
                  <c:v>3.81</c:v>
                </c:pt>
                <c:pt idx="25">
                  <c:v>3.84</c:v>
                </c:pt>
                <c:pt idx="26">
                  <c:v>4.17</c:v>
                </c:pt>
                <c:pt idx="27">
                  <c:v>4.5</c:v>
                </c:pt>
                <c:pt idx="28">
                  <c:v>4.93</c:v>
                </c:pt>
                <c:pt idx="29">
                  <c:v>4.93</c:v>
                </c:pt>
                <c:pt idx="30">
                  <c:v>5.14</c:v>
                </c:pt>
                <c:pt idx="31">
                  <c:v>5.36</c:v>
                </c:pt>
                <c:pt idx="32">
                  <c:v>5.52</c:v>
                </c:pt>
                <c:pt idx="33">
                  <c:v>5.72</c:v>
                </c:pt>
                <c:pt idx="34">
                  <c:v>5.17</c:v>
                </c:pt>
                <c:pt idx="35">
                  <c:v>4.6500000000000004</c:v>
                </c:pt>
                <c:pt idx="36">
                  <c:v>3.96</c:v>
                </c:pt>
                <c:pt idx="37">
                  <c:v>3.5</c:v>
                </c:pt>
                <c:pt idx="38">
                  <c:v>3.01</c:v>
                </c:pt>
                <c:pt idx="39">
                  <c:v>2.4300000000000002</c:v>
                </c:pt>
                <c:pt idx="40">
                  <c:v>1.96</c:v>
                </c:pt>
                <c:pt idx="41">
                  <c:v>1.47</c:v>
                </c:pt>
                <c:pt idx="42">
                  <c:v>0.27</c:v>
                </c:pt>
                <c:pt idx="43">
                  <c:v>0.09</c:v>
                </c:pt>
              </c:numCache>
            </c:numRef>
          </c:xVal>
          <c:yVal>
            <c:numRef>
              <c:f>Sheet1!$P$5:$P$48</c:f>
              <c:numCache>
                <c:formatCode>General</c:formatCode>
                <c:ptCount val="44"/>
                <c:pt idx="0">
                  <c:v>15.259</c:v>
                </c:pt>
                <c:pt idx="1">
                  <c:v>15.259</c:v>
                </c:pt>
                <c:pt idx="2">
                  <c:v>15.259</c:v>
                </c:pt>
                <c:pt idx="3">
                  <c:v>15.259</c:v>
                </c:pt>
                <c:pt idx="4">
                  <c:v>15.259</c:v>
                </c:pt>
                <c:pt idx="5">
                  <c:v>15.259</c:v>
                </c:pt>
                <c:pt idx="6">
                  <c:v>15.259</c:v>
                </c:pt>
                <c:pt idx="7">
                  <c:v>15.259</c:v>
                </c:pt>
                <c:pt idx="8">
                  <c:v>15.259</c:v>
                </c:pt>
                <c:pt idx="9">
                  <c:v>15.259</c:v>
                </c:pt>
                <c:pt idx="10">
                  <c:v>15.259</c:v>
                </c:pt>
                <c:pt idx="11">
                  <c:v>15.259</c:v>
                </c:pt>
                <c:pt idx="12">
                  <c:v>15.259</c:v>
                </c:pt>
                <c:pt idx="13">
                  <c:v>15.259</c:v>
                </c:pt>
                <c:pt idx="14">
                  <c:v>15.259</c:v>
                </c:pt>
                <c:pt idx="15">
                  <c:v>15.259</c:v>
                </c:pt>
                <c:pt idx="16">
                  <c:v>15.259</c:v>
                </c:pt>
                <c:pt idx="17">
                  <c:v>15.259</c:v>
                </c:pt>
                <c:pt idx="18">
                  <c:v>15.259</c:v>
                </c:pt>
                <c:pt idx="19">
                  <c:v>15.259</c:v>
                </c:pt>
                <c:pt idx="20">
                  <c:v>15.259</c:v>
                </c:pt>
                <c:pt idx="21">
                  <c:v>15.259</c:v>
                </c:pt>
                <c:pt idx="22">
                  <c:v>15.259</c:v>
                </c:pt>
                <c:pt idx="23">
                  <c:v>15.259</c:v>
                </c:pt>
                <c:pt idx="24">
                  <c:v>15.259</c:v>
                </c:pt>
                <c:pt idx="25">
                  <c:v>15.259</c:v>
                </c:pt>
                <c:pt idx="26">
                  <c:v>15.259</c:v>
                </c:pt>
                <c:pt idx="27">
                  <c:v>15.259</c:v>
                </c:pt>
                <c:pt idx="28">
                  <c:v>15.259</c:v>
                </c:pt>
                <c:pt idx="29">
                  <c:v>15.259</c:v>
                </c:pt>
                <c:pt idx="30">
                  <c:v>15.259</c:v>
                </c:pt>
                <c:pt idx="31">
                  <c:v>15.259</c:v>
                </c:pt>
                <c:pt idx="32">
                  <c:v>15.259</c:v>
                </c:pt>
                <c:pt idx="33">
                  <c:v>15.259</c:v>
                </c:pt>
                <c:pt idx="34">
                  <c:v>15.259</c:v>
                </c:pt>
                <c:pt idx="35">
                  <c:v>15.259</c:v>
                </c:pt>
                <c:pt idx="36">
                  <c:v>15.259</c:v>
                </c:pt>
                <c:pt idx="37">
                  <c:v>15.259</c:v>
                </c:pt>
                <c:pt idx="38">
                  <c:v>15.259</c:v>
                </c:pt>
                <c:pt idx="39">
                  <c:v>15.259</c:v>
                </c:pt>
                <c:pt idx="40">
                  <c:v>15.259</c:v>
                </c:pt>
                <c:pt idx="41">
                  <c:v>15.259</c:v>
                </c:pt>
                <c:pt idx="42">
                  <c:v>15.259</c:v>
                </c:pt>
                <c:pt idx="43">
                  <c:v>15.259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04-488B-A7D7-3DAA3A3EFFF0}"/>
            </c:ext>
          </c:extLst>
        </c:ser>
        <c:ser>
          <c:idx val="6"/>
          <c:order val="6"/>
          <c:tx>
            <c:v>Lower edge - I-43m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Sheet1!$N$5:$N$48</c:f>
              <c:numCache>
                <c:formatCode>General</c:formatCode>
                <c:ptCount val="44"/>
                <c:pt idx="0">
                  <c:v>0</c:v>
                </c:pt>
                <c:pt idx="1">
                  <c:v>0.09</c:v>
                </c:pt>
                <c:pt idx="2">
                  <c:v>0.17</c:v>
                </c:pt>
                <c:pt idx="3">
                  <c:v>0.25</c:v>
                </c:pt>
                <c:pt idx="4">
                  <c:v>0.33</c:v>
                </c:pt>
                <c:pt idx="5">
                  <c:v>0.36</c:v>
                </c:pt>
                <c:pt idx="6">
                  <c:v>0.48</c:v>
                </c:pt>
                <c:pt idx="7">
                  <c:v>0.64</c:v>
                </c:pt>
                <c:pt idx="8">
                  <c:v>0.83</c:v>
                </c:pt>
                <c:pt idx="9">
                  <c:v>0.99</c:v>
                </c:pt>
                <c:pt idx="10">
                  <c:v>1.1200000000000001</c:v>
                </c:pt>
                <c:pt idx="11">
                  <c:v>1.26</c:v>
                </c:pt>
                <c:pt idx="12">
                  <c:v>1.4</c:v>
                </c:pt>
                <c:pt idx="13">
                  <c:v>1.55</c:v>
                </c:pt>
                <c:pt idx="14">
                  <c:v>1.69</c:v>
                </c:pt>
                <c:pt idx="15">
                  <c:v>1.84</c:v>
                </c:pt>
                <c:pt idx="16">
                  <c:v>2.0299999999999998</c:v>
                </c:pt>
                <c:pt idx="17">
                  <c:v>2.2400000000000002</c:v>
                </c:pt>
                <c:pt idx="18">
                  <c:v>2.44</c:v>
                </c:pt>
                <c:pt idx="19">
                  <c:v>2.46</c:v>
                </c:pt>
                <c:pt idx="20">
                  <c:v>2.68</c:v>
                </c:pt>
                <c:pt idx="21">
                  <c:v>2.9</c:v>
                </c:pt>
                <c:pt idx="22">
                  <c:v>3.23</c:v>
                </c:pt>
                <c:pt idx="23">
                  <c:v>3.55</c:v>
                </c:pt>
                <c:pt idx="24">
                  <c:v>3.81</c:v>
                </c:pt>
                <c:pt idx="25">
                  <c:v>3.84</c:v>
                </c:pt>
                <c:pt idx="26">
                  <c:v>4.17</c:v>
                </c:pt>
                <c:pt idx="27">
                  <c:v>4.5</c:v>
                </c:pt>
                <c:pt idx="28">
                  <c:v>4.93</c:v>
                </c:pt>
                <c:pt idx="29">
                  <c:v>4.93</c:v>
                </c:pt>
                <c:pt idx="30">
                  <c:v>5.14</c:v>
                </c:pt>
                <c:pt idx="31">
                  <c:v>5.36</c:v>
                </c:pt>
                <c:pt idx="32">
                  <c:v>5.52</c:v>
                </c:pt>
                <c:pt idx="33">
                  <c:v>5.72</c:v>
                </c:pt>
                <c:pt idx="34">
                  <c:v>5.17</c:v>
                </c:pt>
                <c:pt idx="35">
                  <c:v>4.6500000000000004</c:v>
                </c:pt>
                <c:pt idx="36">
                  <c:v>3.96</c:v>
                </c:pt>
                <c:pt idx="37">
                  <c:v>3.5</c:v>
                </c:pt>
                <c:pt idx="38">
                  <c:v>3.01</c:v>
                </c:pt>
                <c:pt idx="39">
                  <c:v>2.4300000000000002</c:v>
                </c:pt>
                <c:pt idx="40">
                  <c:v>1.96</c:v>
                </c:pt>
                <c:pt idx="41">
                  <c:v>1.47</c:v>
                </c:pt>
                <c:pt idx="42">
                  <c:v>0.27</c:v>
                </c:pt>
                <c:pt idx="43">
                  <c:v>0.09</c:v>
                </c:pt>
              </c:numCache>
            </c:numRef>
          </c:xVal>
          <c:yVal>
            <c:numRef>
              <c:f>Sheet1!$Q$5:$Q$48</c:f>
              <c:numCache>
                <c:formatCode>General</c:formatCode>
                <c:ptCount val="44"/>
                <c:pt idx="0">
                  <c:v>13.954499999999999</c:v>
                </c:pt>
                <c:pt idx="1">
                  <c:v>13.954499999999999</c:v>
                </c:pt>
                <c:pt idx="2">
                  <c:v>13.954499999999999</c:v>
                </c:pt>
                <c:pt idx="3">
                  <c:v>13.954499999999999</c:v>
                </c:pt>
                <c:pt idx="4">
                  <c:v>13.954499999999999</c:v>
                </c:pt>
                <c:pt idx="5">
                  <c:v>13.954499999999999</c:v>
                </c:pt>
                <c:pt idx="6">
                  <c:v>13.954499999999999</c:v>
                </c:pt>
                <c:pt idx="7">
                  <c:v>13.954499999999999</c:v>
                </c:pt>
                <c:pt idx="8">
                  <c:v>13.954499999999999</c:v>
                </c:pt>
                <c:pt idx="9">
                  <c:v>13.954499999999999</c:v>
                </c:pt>
                <c:pt idx="10">
                  <c:v>13.954499999999999</c:v>
                </c:pt>
                <c:pt idx="11">
                  <c:v>13.954499999999999</c:v>
                </c:pt>
                <c:pt idx="12">
                  <c:v>13.954499999999999</c:v>
                </c:pt>
                <c:pt idx="13">
                  <c:v>13.954499999999999</c:v>
                </c:pt>
                <c:pt idx="14">
                  <c:v>13.954499999999999</c:v>
                </c:pt>
                <c:pt idx="15">
                  <c:v>13.954499999999999</c:v>
                </c:pt>
                <c:pt idx="16">
                  <c:v>13.954499999999999</c:v>
                </c:pt>
                <c:pt idx="17">
                  <c:v>13.954499999999999</c:v>
                </c:pt>
                <c:pt idx="18">
                  <c:v>13.954499999999999</c:v>
                </c:pt>
                <c:pt idx="19">
                  <c:v>13.954499999999999</c:v>
                </c:pt>
                <c:pt idx="20">
                  <c:v>13.954499999999999</c:v>
                </c:pt>
                <c:pt idx="21">
                  <c:v>13.954499999999999</c:v>
                </c:pt>
                <c:pt idx="22">
                  <c:v>13.954499999999999</c:v>
                </c:pt>
                <c:pt idx="23">
                  <c:v>13.954499999999999</c:v>
                </c:pt>
                <c:pt idx="24">
                  <c:v>13.954499999999999</c:v>
                </c:pt>
                <c:pt idx="25">
                  <c:v>13.954499999999999</c:v>
                </c:pt>
                <c:pt idx="26">
                  <c:v>13.954499999999999</c:v>
                </c:pt>
                <c:pt idx="27">
                  <c:v>13.954499999999999</c:v>
                </c:pt>
                <c:pt idx="28">
                  <c:v>13.954499999999999</c:v>
                </c:pt>
                <c:pt idx="29">
                  <c:v>13.954499999999999</c:v>
                </c:pt>
                <c:pt idx="30">
                  <c:v>13.954499999999999</c:v>
                </c:pt>
                <c:pt idx="31">
                  <c:v>13.954499999999999</c:v>
                </c:pt>
                <c:pt idx="32">
                  <c:v>13.954499999999999</c:v>
                </c:pt>
                <c:pt idx="33">
                  <c:v>13.954499999999999</c:v>
                </c:pt>
                <c:pt idx="34">
                  <c:v>13.954499999999999</c:v>
                </c:pt>
                <c:pt idx="35">
                  <c:v>13.954499999999999</c:v>
                </c:pt>
                <c:pt idx="36">
                  <c:v>13.954499999999999</c:v>
                </c:pt>
                <c:pt idx="37">
                  <c:v>13.954499999999999</c:v>
                </c:pt>
                <c:pt idx="38">
                  <c:v>13.954499999999999</c:v>
                </c:pt>
                <c:pt idx="39">
                  <c:v>13.954499999999999</c:v>
                </c:pt>
                <c:pt idx="40">
                  <c:v>13.954499999999999</c:v>
                </c:pt>
                <c:pt idx="41">
                  <c:v>13.954499999999999</c:v>
                </c:pt>
                <c:pt idx="42">
                  <c:v>13.954499999999999</c:v>
                </c:pt>
                <c:pt idx="43">
                  <c:v>13.954499999999999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04-488B-A7D7-3DAA3A3EFFF0}"/>
            </c:ext>
          </c:extLst>
        </c:ser>
        <c:ser>
          <c:idx val="7"/>
          <c:order val="7"/>
          <c:tx>
            <c:v>Upper edge - I-43m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Sheet1!$N$5:$N$48</c:f>
              <c:numCache>
                <c:formatCode>General</c:formatCode>
                <c:ptCount val="44"/>
                <c:pt idx="0">
                  <c:v>0</c:v>
                </c:pt>
                <c:pt idx="1">
                  <c:v>0.09</c:v>
                </c:pt>
                <c:pt idx="2">
                  <c:v>0.17</c:v>
                </c:pt>
                <c:pt idx="3">
                  <c:v>0.25</c:v>
                </c:pt>
                <c:pt idx="4">
                  <c:v>0.33</c:v>
                </c:pt>
                <c:pt idx="5">
                  <c:v>0.36</c:v>
                </c:pt>
                <c:pt idx="6">
                  <c:v>0.48</c:v>
                </c:pt>
                <c:pt idx="7">
                  <c:v>0.64</c:v>
                </c:pt>
                <c:pt idx="8">
                  <c:v>0.83</c:v>
                </c:pt>
                <c:pt idx="9">
                  <c:v>0.99</c:v>
                </c:pt>
                <c:pt idx="10">
                  <c:v>1.1200000000000001</c:v>
                </c:pt>
                <c:pt idx="11">
                  <c:v>1.26</c:v>
                </c:pt>
                <c:pt idx="12">
                  <c:v>1.4</c:v>
                </c:pt>
                <c:pt idx="13">
                  <c:v>1.55</c:v>
                </c:pt>
                <c:pt idx="14">
                  <c:v>1.69</c:v>
                </c:pt>
                <c:pt idx="15">
                  <c:v>1.84</c:v>
                </c:pt>
                <c:pt idx="16">
                  <c:v>2.0299999999999998</c:v>
                </c:pt>
                <c:pt idx="17">
                  <c:v>2.2400000000000002</c:v>
                </c:pt>
                <c:pt idx="18">
                  <c:v>2.44</c:v>
                </c:pt>
                <c:pt idx="19">
                  <c:v>2.46</c:v>
                </c:pt>
                <c:pt idx="20">
                  <c:v>2.68</c:v>
                </c:pt>
                <c:pt idx="21">
                  <c:v>2.9</c:v>
                </c:pt>
                <c:pt idx="22">
                  <c:v>3.23</c:v>
                </c:pt>
                <c:pt idx="23">
                  <c:v>3.55</c:v>
                </c:pt>
                <c:pt idx="24">
                  <c:v>3.81</c:v>
                </c:pt>
                <c:pt idx="25">
                  <c:v>3.84</c:v>
                </c:pt>
                <c:pt idx="26">
                  <c:v>4.17</c:v>
                </c:pt>
                <c:pt idx="27">
                  <c:v>4.5</c:v>
                </c:pt>
                <c:pt idx="28">
                  <c:v>4.93</c:v>
                </c:pt>
                <c:pt idx="29">
                  <c:v>4.93</c:v>
                </c:pt>
                <c:pt idx="30">
                  <c:v>5.14</c:v>
                </c:pt>
                <c:pt idx="31">
                  <c:v>5.36</c:v>
                </c:pt>
                <c:pt idx="32">
                  <c:v>5.52</c:v>
                </c:pt>
                <c:pt idx="33">
                  <c:v>5.72</c:v>
                </c:pt>
                <c:pt idx="34">
                  <c:v>5.17</c:v>
                </c:pt>
                <c:pt idx="35">
                  <c:v>4.6500000000000004</c:v>
                </c:pt>
                <c:pt idx="36">
                  <c:v>3.96</c:v>
                </c:pt>
                <c:pt idx="37">
                  <c:v>3.5</c:v>
                </c:pt>
                <c:pt idx="38">
                  <c:v>3.01</c:v>
                </c:pt>
                <c:pt idx="39">
                  <c:v>2.4300000000000002</c:v>
                </c:pt>
                <c:pt idx="40">
                  <c:v>1.96</c:v>
                </c:pt>
                <c:pt idx="41">
                  <c:v>1.47</c:v>
                </c:pt>
                <c:pt idx="42">
                  <c:v>0.27</c:v>
                </c:pt>
                <c:pt idx="43">
                  <c:v>0.09</c:v>
                </c:pt>
              </c:numCache>
            </c:numRef>
          </c:xVal>
          <c:yVal>
            <c:numRef>
              <c:f>Sheet1!$R$5:$R$48</c:f>
              <c:numCache>
                <c:formatCode>General</c:formatCode>
                <c:ptCount val="44"/>
                <c:pt idx="0">
                  <c:v>15.2545</c:v>
                </c:pt>
                <c:pt idx="1">
                  <c:v>15.2545</c:v>
                </c:pt>
                <c:pt idx="2">
                  <c:v>15.2545</c:v>
                </c:pt>
                <c:pt idx="3">
                  <c:v>15.2545</c:v>
                </c:pt>
                <c:pt idx="4">
                  <c:v>15.2545</c:v>
                </c:pt>
                <c:pt idx="5">
                  <c:v>15.2545</c:v>
                </c:pt>
                <c:pt idx="6">
                  <c:v>15.2545</c:v>
                </c:pt>
                <c:pt idx="7">
                  <c:v>15.2545</c:v>
                </c:pt>
                <c:pt idx="8">
                  <c:v>15.2545</c:v>
                </c:pt>
                <c:pt idx="9">
                  <c:v>15.2545</c:v>
                </c:pt>
                <c:pt idx="10">
                  <c:v>15.2545</c:v>
                </c:pt>
                <c:pt idx="11">
                  <c:v>15.2545</c:v>
                </c:pt>
                <c:pt idx="12">
                  <c:v>15.2545</c:v>
                </c:pt>
                <c:pt idx="13">
                  <c:v>15.2545</c:v>
                </c:pt>
                <c:pt idx="14">
                  <c:v>15.2545</c:v>
                </c:pt>
                <c:pt idx="15">
                  <c:v>15.2545</c:v>
                </c:pt>
                <c:pt idx="16">
                  <c:v>15.2545</c:v>
                </c:pt>
                <c:pt idx="17">
                  <c:v>15.2545</c:v>
                </c:pt>
                <c:pt idx="18">
                  <c:v>15.2545</c:v>
                </c:pt>
                <c:pt idx="19">
                  <c:v>15.2545</c:v>
                </c:pt>
                <c:pt idx="20">
                  <c:v>15.2545</c:v>
                </c:pt>
                <c:pt idx="21">
                  <c:v>15.2545</c:v>
                </c:pt>
                <c:pt idx="22">
                  <c:v>15.2545</c:v>
                </c:pt>
                <c:pt idx="23">
                  <c:v>15.2545</c:v>
                </c:pt>
                <c:pt idx="24">
                  <c:v>15.2545</c:v>
                </c:pt>
                <c:pt idx="25">
                  <c:v>15.2545</c:v>
                </c:pt>
                <c:pt idx="26">
                  <c:v>15.2545</c:v>
                </c:pt>
                <c:pt idx="27">
                  <c:v>15.2545</c:v>
                </c:pt>
                <c:pt idx="28">
                  <c:v>15.2545</c:v>
                </c:pt>
                <c:pt idx="29">
                  <c:v>15.2545</c:v>
                </c:pt>
                <c:pt idx="30">
                  <c:v>15.2545</c:v>
                </c:pt>
                <c:pt idx="31">
                  <c:v>15.2545</c:v>
                </c:pt>
                <c:pt idx="32">
                  <c:v>15.2545</c:v>
                </c:pt>
                <c:pt idx="33">
                  <c:v>15.2545</c:v>
                </c:pt>
                <c:pt idx="34">
                  <c:v>15.2545</c:v>
                </c:pt>
                <c:pt idx="35">
                  <c:v>15.2545</c:v>
                </c:pt>
                <c:pt idx="36">
                  <c:v>15.2545</c:v>
                </c:pt>
                <c:pt idx="37">
                  <c:v>15.2545</c:v>
                </c:pt>
                <c:pt idx="38">
                  <c:v>15.2545</c:v>
                </c:pt>
                <c:pt idx="39">
                  <c:v>15.2545</c:v>
                </c:pt>
                <c:pt idx="40">
                  <c:v>15.2545</c:v>
                </c:pt>
                <c:pt idx="41">
                  <c:v>15.2545</c:v>
                </c:pt>
                <c:pt idx="42">
                  <c:v>15.2545</c:v>
                </c:pt>
                <c:pt idx="43">
                  <c:v>15.2545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04-488B-A7D7-3DAA3A3E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57728"/>
        <c:axId val="174061760"/>
      </c:scatterChart>
      <c:valAx>
        <c:axId val="174057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61760"/>
        <c:crosses val="autoZero"/>
        <c:crossBetween val="midCat"/>
      </c:valAx>
      <c:valAx>
        <c:axId val="174061760"/>
        <c:scaling>
          <c:orientation val="minMax"/>
          <c:max val="16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a</a:t>
                </a:r>
                <a:r>
                  <a:rPr lang="en-GB" sz="1400"/>
                  <a:t> 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57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RHO filled (Im-3m)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423840769903762"/>
          <c:y val="0.14399314668999708"/>
          <c:w val="0.83061570428696418"/>
          <c:h val="0.7400269757946923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'Im-3m window'!$D$5:$D$39</c:f>
              <c:numCache>
                <c:formatCode>General</c:formatCode>
                <c:ptCount val="35"/>
                <c:pt idx="0">
                  <c:v>14.929</c:v>
                </c:pt>
                <c:pt idx="1">
                  <c:v>14.949</c:v>
                </c:pt>
                <c:pt idx="2">
                  <c:v>14.989000000000001</c:v>
                </c:pt>
                <c:pt idx="3">
                  <c:v>15.029</c:v>
                </c:pt>
                <c:pt idx="4">
                  <c:v>15.069000000000001</c:v>
                </c:pt>
                <c:pt idx="5">
                  <c:v>15.109</c:v>
                </c:pt>
                <c:pt idx="6">
                  <c:v>15.148999999999999</c:v>
                </c:pt>
                <c:pt idx="7">
                  <c:v>15.189</c:v>
                </c:pt>
                <c:pt idx="8">
                  <c:v>15.228999999999999</c:v>
                </c:pt>
                <c:pt idx="9">
                  <c:v>15.249000000000001</c:v>
                </c:pt>
                <c:pt idx="10">
                  <c:v>15.259</c:v>
                </c:pt>
                <c:pt idx="11">
                  <c:v>14.909000000000001</c:v>
                </c:pt>
                <c:pt idx="12">
                  <c:v>14.888999999999999</c:v>
                </c:pt>
                <c:pt idx="13">
                  <c:v>14.849</c:v>
                </c:pt>
                <c:pt idx="14">
                  <c:v>14.808999999999999</c:v>
                </c:pt>
                <c:pt idx="15">
                  <c:v>14.769</c:v>
                </c:pt>
                <c:pt idx="16">
                  <c:v>14.728999999999999</c:v>
                </c:pt>
                <c:pt idx="17">
                  <c:v>14.689</c:v>
                </c:pt>
                <c:pt idx="18">
                  <c:v>14.648999999999999</c:v>
                </c:pt>
                <c:pt idx="19">
                  <c:v>14.609</c:v>
                </c:pt>
                <c:pt idx="20">
                  <c:v>14.569000000000001</c:v>
                </c:pt>
                <c:pt idx="21">
                  <c:v>14.529</c:v>
                </c:pt>
                <c:pt idx="22">
                  <c:v>14.489000000000001</c:v>
                </c:pt>
                <c:pt idx="23">
                  <c:v>14.449</c:v>
                </c:pt>
                <c:pt idx="24">
                  <c:v>14.409000000000001</c:v>
                </c:pt>
                <c:pt idx="25">
                  <c:v>14.369</c:v>
                </c:pt>
                <c:pt idx="26">
                  <c:v>14.329000000000001</c:v>
                </c:pt>
                <c:pt idx="27">
                  <c:v>14.289</c:v>
                </c:pt>
                <c:pt idx="28">
                  <c:v>14.249000000000001</c:v>
                </c:pt>
                <c:pt idx="29">
                  <c:v>14.209</c:v>
                </c:pt>
                <c:pt idx="30">
                  <c:v>14.169</c:v>
                </c:pt>
                <c:pt idx="31">
                  <c:v>14.129</c:v>
                </c:pt>
                <c:pt idx="32">
                  <c:v>14.089</c:v>
                </c:pt>
                <c:pt idx="33">
                  <c:v>14.069000000000001</c:v>
                </c:pt>
                <c:pt idx="34">
                  <c:v>14.058999999999999</c:v>
                </c:pt>
              </c:numCache>
            </c:numRef>
          </c:xVal>
          <c:yVal>
            <c:numRef>
              <c:f>'Im-3m window'!$G$5:$G$39</c:f>
              <c:numCache>
                <c:formatCode>General</c:formatCode>
                <c:ptCount val="35"/>
                <c:pt idx="0">
                  <c:v>3327.3014870900001</c:v>
                </c:pt>
                <c:pt idx="1">
                  <c:v>3340.6919123500002</c:v>
                </c:pt>
                <c:pt idx="2">
                  <c:v>3367.58044367</c:v>
                </c:pt>
                <c:pt idx="3">
                  <c:v>3394.61286939</c:v>
                </c:pt>
                <c:pt idx="4">
                  <c:v>3421.7895735100001</c:v>
                </c:pt>
                <c:pt idx="5">
                  <c:v>3449.1109400300002</c:v>
                </c:pt>
                <c:pt idx="6">
                  <c:v>3476.5773529500002</c:v>
                </c:pt>
                <c:pt idx="7">
                  <c:v>3504.1891962700001</c:v>
                </c:pt>
                <c:pt idx="8">
                  <c:v>3531.9468539899999</c:v>
                </c:pt>
                <c:pt idx="9">
                  <c:v>3545.88048325</c:v>
                </c:pt>
                <c:pt idx="10">
                  <c:v>3552.8610189800002</c:v>
                </c:pt>
                <c:pt idx="11">
                  <c:v>3313.9468914300001</c:v>
                </c:pt>
                <c:pt idx="12">
                  <c:v>3300.62807737</c:v>
                </c:pt>
                <c:pt idx="13">
                  <c:v>3274.0976020500002</c:v>
                </c:pt>
                <c:pt idx="14">
                  <c:v>3247.7096771299998</c:v>
                </c:pt>
                <c:pt idx="15">
                  <c:v>3221.4639186099998</c:v>
                </c:pt>
                <c:pt idx="16">
                  <c:v>3195.3599424899999</c:v>
                </c:pt>
                <c:pt idx="17">
                  <c:v>3169.39736477</c:v>
                </c:pt>
                <c:pt idx="18">
                  <c:v>3143.5758014500002</c:v>
                </c:pt>
                <c:pt idx="19">
                  <c:v>3117.8948685300002</c:v>
                </c:pt>
                <c:pt idx="20">
                  <c:v>3092.3541820099999</c:v>
                </c:pt>
                <c:pt idx="21">
                  <c:v>3066.95335789</c:v>
                </c:pt>
                <c:pt idx="22">
                  <c:v>3041.69201217</c:v>
                </c:pt>
                <c:pt idx="23">
                  <c:v>3016.56976085</c:v>
                </c:pt>
                <c:pt idx="24">
                  <c:v>2991.58621993</c:v>
                </c:pt>
                <c:pt idx="25">
                  <c:v>2966.7410054100001</c:v>
                </c:pt>
                <c:pt idx="26">
                  <c:v>2942.0337332899999</c:v>
                </c:pt>
                <c:pt idx="27">
                  <c:v>2917.4640195699999</c:v>
                </c:pt>
                <c:pt idx="28">
                  <c:v>2893.0314802500002</c:v>
                </c:pt>
                <c:pt idx="29">
                  <c:v>2868.7357313299999</c:v>
                </c:pt>
                <c:pt idx="30">
                  <c:v>2844.57638881</c:v>
                </c:pt>
                <c:pt idx="31">
                  <c:v>2820.5530686900001</c:v>
                </c:pt>
                <c:pt idx="32">
                  <c:v>2796.6653869699999</c:v>
                </c:pt>
                <c:pt idx="33">
                  <c:v>2784.7722905099999</c:v>
                </c:pt>
                <c:pt idx="34">
                  <c:v>2778.8384073799998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51-44BE-9079-F9DD8CF90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86720"/>
        <c:axId val="181487296"/>
      </c:scatterChart>
      <c:valAx>
        <c:axId val="18148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1487296"/>
        <c:crosses val="autoZero"/>
        <c:crossBetween val="midCat"/>
      </c:valAx>
      <c:valAx>
        <c:axId val="181487296"/>
        <c:scaling>
          <c:orientation val="minMax"/>
          <c:max val="3750"/>
          <c:min val="2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Volume (Å</a:t>
                </a:r>
                <a:r>
                  <a:rPr lang="en-ZA" baseline="30000"/>
                  <a:t>3</a:t>
                </a:r>
                <a:r>
                  <a:rPr lang="en-ZA" baseline="0"/>
                  <a:t>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1486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RHO filled (I-43m)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423840769903762"/>
          <c:y val="0.14399314668999708"/>
          <c:w val="0.83061570428696418"/>
          <c:h val="0.7400269757946923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'I-43m window'!$D$5:$D$39</c:f>
              <c:numCache>
                <c:formatCode>General</c:formatCode>
                <c:ptCount val="35"/>
                <c:pt idx="0">
                  <c:v>13.974500000000001</c:v>
                </c:pt>
                <c:pt idx="1">
                  <c:v>13.9945</c:v>
                </c:pt>
                <c:pt idx="2">
                  <c:v>14.0345</c:v>
                </c:pt>
                <c:pt idx="3">
                  <c:v>14.0745</c:v>
                </c:pt>
                <c:pt idx="4">
                  <c:v>14.1145</c:v>
                </c:pt>
                <c:pt idx="5">
                  <c:v>14.154500000000001</c:v>
                </c:pt>
                <c:pt idx="6">
                  <c:v>14.1945</c:v>
                </c:pt>
                <c:pt idx="7">
                  <c:v>14.234500000000001</c:v>
                </c:pt>
                <c:pt idx="8">
                  <c:v>14.2745</c:v>
                </c:pt>
                <c:pt idx="9">
                  <c:v>14.314500000000001</c:v>
                </c:pt>
                <c:pt idx="10">
                  <c:v>14.3545</c:v>
                </c:pt>
                <c:pt idx="11">
                  <c:v>14.394500000000001</c:v>
                </c:pt>
                <c:pt idx="12">
                  <c:v>14.4345</c:v>
                </c:pt>
                <c:pt idx="13">
                  <c:v>14.474500000000001</c:v>
                </c:pt>
                <c:pt idx="14">
                  <c:v>14.5145</c:v>
                </c:pt>
                <c:pt idx="15">
                  <c:v>14.554500000000001</c:v>
                </c:pt>
                <c:pt idx="16">
                  <c:v>14.5945</c:v>
                </c:pt>
                <c:pt idx="17">
                  <c:v>14.634499999999999</c:v>
                </c:pt>
                <c:pt idx="18">
                  <c:v>14.6745</c:v>
                </c:pt>
                <c:pt idx="19">
                  <c:v>14.714499999999999</c:v>
                </c:pt>
                <c:pt idx="20">
                  <c:v>14.7545</c:v>
                </c:pt>
                <c:pt idx="21">
                  <c:v>14.794499999999999</c:v>
                </c:pt>
                <c:pt idx="22">
                  <c:v>14.8345</c:v>
                </c:pt>
                <c:pt idx="23">
                  <c:v>14.874499999999999</c:v>
                </c:pt>
                <c:pt idx="24">
                  <c:v>14.9145</c:v>
                </c:pt>
                <c:pt idx="25">
                  <c:v>14.954499999999999</c:v>
                </c:pt>
                <c:pt idx="26">
                  <c:v>14.9945</c:v>
                </c:pt>
                <c:pt idx="27">
                  <c:v>15.0345</c:v>
                </c:pt>
                <c:pt idx="28">
                  <c:v>15.0745</c:v>
                </c:pt>
                <c:pt idx="29">
                  <c:v>15.1145</c:v>
                </c:pt>
                <c:pt idx="30">
                  <c:v>15.154500000000001</c:v>
                </c:pt>
                <c:pt idx="31">
                  <c:v>15.1945</c:v>
                </c:pt>
                <c:pt idx="32">
                  <c:v>15.234500000000001</c:v>
                </c:pt>
                <c:pt idx="33">
                  <c:v>15.2545</c:v>
                </c:pt>
                <c:pt idx="34">
                  <c:v>13.954499999999999</c:v>
                </c:pt>
              </c:numCache>
            </c:numRef>
          </c:xVal>
          <c:yVal>
            <c:numRef>
              <c:f>'I-43m window'!$G$5:$G$39</c:f>
              <c:numCache>
                <c:formatCode>General</c:formatCode>
                <c:ptCount val="35"/>
                <c:pt idx="0">
                  <c:v>2729.0332939199998</c:v>
                </c:pt>
                <c:pt idx="1">
                  <c:v>2740.76727033</c:v>
                </c:pt>
                <c:pt idx="2">
                  <c:v>2764.3360315599998</c:v>
                </c:pt>
                <c:pt idx="3">
                  <c:v>2788.0395239899999</c:v>
                </c:pt>
                <c:pt idx="4">
                  <c:v>2811.8781316200002</c:v>
                </c:pt>
                <c:pt idx="5">
                  <c:v>2835.8522384500002</c:v>
                </c:pt>
                <c:pt idx="6">
                  <c:v>2859.9622284799998</c:v>
                </c:pt>
                <c:pt idx="7">
                  <c:v>2884.2084857099999</c:v>
                </c:pt>
                <c:pt idx="8">
                  <c:v>2908.5913941399999</c:v>
                </c:pt>
                <c:pt idx="9">
                  <c:v>2933.1113377699999</c:v>
                </c:pt>
                <c:pt idx="10">
                  <c:v>2957.7687006000001</c:v>
                </c:pt>
                <c:pt idx="11">
                  <c:v>2982.5638666300001</c:v>
                </c:pt>
                <c:pt idx="12">
                  <c:v>3007.4972198599999</c:v>
                </c:pt>
                <c:pt idx="13">
                  <c:v>3032.5691442900002</c:v>
                </c:pt>
                <c:pt idx="14">
                  <c:v>3057.7800239200001</c:v>
                </c:pt>
                <c:pt idx="15">
                  <c:v>3083.13024275</c:v>
                </c:pt>
                <c:pt idx="16">
                  <c:v>3108.6201847799998</c:v>
                </c:pt>
                <c:pt idx="17">
                  <c:v>3134.25023401</c:v>
                </c:pt>
                <c:pt idx="18">
                  <c:v>3160.02077444</c:v>
                </c:pt>
                <c:pt idx="19">
                  <c:v>3185.9321900700002</c:v>
                </c:pt>
                <c:pt idx="20">
                  <c:v>3211.9848649</c:v>
                </c:pt>
                <c:pt idx="21">
                  <c:v>3238.17918293</c:v>
                </c:pt>
                <c:pt idx="22">
                  <c:v>3264.51552816</c:v>
                </c:pt>
                <c:pt idx="23">
                  <c:v>3290.99428459</c:v>
                </c:pt>
                <c:pt idx="24">
                  <c:v>3317.6158362199999</c:v>
                </c:pt>
                <c:pt idx="25">
                  <c:v>3344.3805670500001</c:v>
                </c:pt>
                <c:pt idx="26">
                  <c:v>3371.2888610800001</c:v>
                </c:pt>
                <c:pt idx="27">
                  <c:v>3398.3411023100002</c:v>
                </c:pt>
                <c:pt idx="28">
                  <c:v>3425.5376747400001</c:v>
                </c:pt>
                <c:pt idx="29">
                  <c:v>3452.87896237</c:v>
                </c:pt>
                <c:pt idx="30">
                  <c:v>3480.3653491999999</c:v>
                </c:pt>
                <c:pt idx="31">
                  <c:v>3507.9972192300002</c:v>
                </c:pt>
                <c:pt idx="32">
                  <c:v>3535.7749564599999</c:v>
                </c:pt>
                <c:pt idx="33">
                  <c:v>3549.7186452800001</c:v>
                </c:pt>
                <c:pt idx="34">
                  <c:v>2717.3328563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FA-43DC-99D6-80BA5EABC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81376"/>
        <c:axId val="155782528"/>
      </c:scatterChart>
      <c:valAx>
        <c:axId val="15578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 parameter, a (Å)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5782528"/>
        <c:crosses val="autoZero"/>
        <c:crossBetween val="midCat"/>
      </c:valAx>
      <c:valAx>
        <c:axId val="155782528"/>
        <c:scaling>
          <c:orientation val="minMax"/>
          <c:max val="3550"/>
          <c:min val="2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 Volume (Å3)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5781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0</xdr:row>
      <xdr:rowOff>85725</xdr:rowOff>
    </xdr:from>
    <xdr:to>
      <xdr:col>20</xdr:col>
      <xdr:colOff>561976</xdr:colOff>
      <xdr:row>19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3317A7-4109-45FD-B179-1FE1A7F337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0</xdr:row>
      <xdr:rowOff>85725</xdr:rowOff>
    </xdr:from>
    <xdr:to>
      <xdr:col>20</xdr:col>
      <xdr:colOff>561976</xdr:colOff>
      <xdr:row>19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FE8AC8-5FB2-44F5-B2E1-4E8F98578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emistry/ResearchProjects/ASartbaeva/EB-CH1250/Analysis%20Data/ID15%20Compression%20ch5258/ESRF_GASP_simulations_ML/ESRF%20experimental%20data/RHOf2/Flexibility%20window%20RHOfilled%20(I-43m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hemistry/ResearchProjects/ASartbaeva/EB-CH1250/Analysis%20Data/ID15%20Compression%20ch5258/ESRF_GASP_simulations_ML/ESRF%20experimental%20data/RHOf/Flexibility%20window%20RHOfilled%20(Im-3m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xed"/>
      <sheetName val="Strained"/>
      <sheetName val="Sheet3"/>
    </sheetNames>
    <sheetDataSet>
      <sheetData sheetId="0">
        <row r="5">
          <cell r="D5">
            <v>13.974500000000001</v>
          </cell>
          <cell r="G5">
            <v>2729.0332939199998</v>
          </cell>
        </row>
        <row r="6">
          <cell r="D6">
            <v>13.9945</v>
          </cell>
          <cell r="G6">
            <v>2740.76727033</v>
          </cell>
        </row>
        <row r="7">
          <cell r="D7">
            <v>14.0345</v>
          </cell>
          <cell r="G7">
            <v>2764.3360315599998</v>
          </cell>
        </row>
        <row r="8">
          <cell r="D8">
            <v>14.0745</v>
          </cell>
          <cell r="G8">
            <v>2788.0395239899999</v>
          </cell>
        </row>
        <row r="9">
          <cell r="D9">
            <v>14.1145</v>
          </cell>
          <cell r="G9">
            <v>2811.8781316200002</v>
          </cell>
        </row>
        <row r="10">
          <cell r="D10">
            <v>14.154500000000001</v>
          </cell>
          <cell r="G10">
            <v>2835.8522384500002</v>
          </cell>
        </row>
        <row r="11">
          <cell r="D11">
            <v>14.1945</v>
          </cell>
          <cell r="G11">
            <v>2859.9622284799998</v>
          </cell>
        </row>
        <row r="12">
          <cell r="D12">
            <v>14.234500000000001</v>
          </cell>
          <cell r="G12">
            <v>2884.2084857099999</v>
          </cell>
        </row>
        <row r="13">
          <cell r="D13">
            <v>14.2745</v>
          </cell>
          <cell r="G13">
            <v>2908.5913941399999</v>
          </cell>
        </row>
        <row r="14">
          <cell r="D14">
            <v>14.314500000000001</v>
          </cell>
          <cell r="G14">
            <v>2933.1113377699999</v>
          </cell>
        </row>
        <row r="15">
          <cell r="D15">
            <v>14.3545</v>
          </cell>
          <cell r="G15">
            <v>2957.7687006000001</v>
          </cell>
        </row>
        <row r="16">
          <cell r="D16">
            <v>14.394500000000001</v>
          </cell>
          <cell r="G16">
            <v>2982.5638666300001</v>
          </cell>
        </row>
        <row r="17">
          <cell r="D17">
            <v>14.4345</v>
          </cell>
          <cell r="G17">
            <v>3007.4972198599999</v>
          </cell>
        </row>
        <row r="18">
          <cell r="D18">
            <v>14.474500000000001</v>
          </cell>
          <cell r="G18">
            <v>3032.5691442900002</v>
          </cell>
        </row>
        <row r="19">
          <cell r="D19">
            <v>14.5145</v>
          </cell>
          <cell r="G19">
            <v>3057.7800239200001</v>
          </cell>
        </row>
        <row r="20">
          <cell r="D20">
            <v>14.554500000000001</v>
          </cell>
          <cell r="G20">
            <v>3083.13024275</v>
          </cell>
        </row>
        <row r="21">
          <cell r="D21">
            <v>14.5945</v>
          </cell>
          <cell r="G21">
            <v>3108.6201847799998</v>
          </cell>
        </row>
        <row r="22">
          <cell r="D22">
            <v>14.634499999999999</v>
          </cell>
          <cell r="G22">
            <v>3134.25023401</v>
          </cell>
        </row>
        <row r="23">
          <cell r="D23">
            <v>14.6745</v>
          </cell>
          <cell r="G23">
            <v>3160.02077444</v>
          </cell>
        </row>
        <row r="24">
          <cell r="D24">
            <v>14.714499999999999</v>
          </cell>
          <cell r="G24">
            <v>3185.9321900700002</v>
          </cell>
        </row>
        <row r="25">
          <cell r="D25">
            <v>14.7545</v>
          </cell>
          <cell r="G25">
            <v>3211.9848649</v>
          </cell>
        </row>
        <row r="26">
          <cell r="D26">
            <v>14.794499999999999</v>
          </cell>
          <cell r="G26">
            <v>3238.17918293</v>
          </cell>
        </row>
        <row r="27">
          <cell r="D27">
            <v>14.8345</v>
          </cell>
          <cell r="G27">
            <v>3264.51552816</v>
          </cell>
        </row>
        <row r="28">
          <cell r="D28">
            <v>14.874499999999999</v>
          </cell>
          <cell r="G28">
            <v>3290.99428459</v>
          </cell>
        </row>
        <row r="29">
          <cell r="D29">
            <v>14.9145</v>
          </cell>
          <cell r="G29">
            <v>3317.6158362199999</v>
          </cell>
        </row>
        <row r="30">
          <cell r="D30">
            <v>14.954499999999999</v>
          </cell>
          <cell r="G30">
            <v>3344.3805670500001</v>
          </cell>
        </row>
        <row r="31">
          <cell r="D31">
            <v>14.9945</v>
          </cell>
          <cell r="G31">
            <v>3371.2888610800001</v>
          </cell>
        </row>
        <row r="32">
          <cell r="D32">
            <v>15.0345</v>
          </cell>
          <cell r="G32">
            <v>3398.3411023100002</v>
          </cell>
        </row>
        <row r="33">
          <cell r="D33">
            <v>15.0745</v>
          </cell>
          <cell r="G33">
            <v>3425.5376747400001</v>
          </cell>
        </row>
        <row r="34">
          <cell r="D34">
            <v>15.1145</v>
          </cell>
          <cell r="G34">
            <v>3452.87896237</v>
          </cell>
        </row>
        <row r="35">
          <cell r="D35">
            <v>15.154500000000001</v>
          </cell>
          <cell r="G35">
            <v>3480.3653491999999</v>
          </cell>
        </row>
        <row r="36">
          <cell r="D36">
            <v>15.1945</v>
          </cell>
          <cell r="G36">
            <v>3507.9972192300002</v>
          </cell>
        </row>
        <row r="37">
          <cell r="D37">
            <v>15.234500000000001</v>
          </cell>
          <cell r="G37">
            <v>3535.7749564599999</v>
          </cell>
        </row>
        <row r="38">
          <cell r="D38">
            <v>15.2545</v>
          </cell>
          <cell r="G38">
            <v>3549.7186452800001</v>
          </cell>
        </row>
        <row r="39">
          <cell r="D39">
            <v>13.954499999999999</v>
          </cell>
          <cell r="G39">
            <v>2717.3328563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xed"/>
      <sheetName val="Strained"/>
      <sheetName val="Sheet3"/>
    </sheetNames>
    <sheetDataSet>
      <sheetData sheetId="0">
        <row r="5">
          <cell r="D5">
            <v>14.929</v>
          </cell>
          <cell r="G5">
            <v>3327.3014870900001</v>
          </cell>
        </row>
        <row r="6">
          <cell r="D6">
            <v>14.949</v>
          </cell>
          <cell r="G6">
            <v>3340.6919123500002</v>
          </cell>
        </row>
        <row r="7">
          <cell r="D7">
            <v>14.989000000000001</v>
          </cell>
          <cell r="G7">
            <v>3367.58044367</v>
          </cell>
        </row>
        <row r="8">
          <cell r="D8">
            <v>15.029</v>
          </cell>
          <cell r="G8">
            <v>3394.61286939</v>
          </cell>
        </row>
        <row r="9">
          <cell r="D9">
            <v>15.069000000000001</v>
          </cell>
          <cell r="G9">
            <v>3421.7895735100001</v>
          </cell>
        </row>
        <row r="10">
          <cell r="D10">
            <v>15.109</v>
          </cell>
          <cell r="G10">
            <v>3449.1109400300002</v>
          </cell>
        </row>
        <row r="11">
          <cell r="D11">
            <v>15.148999999999999</v>
          </cell>
          <cell r="G11">
            <v>3476.5773529500002</v>
          </cell>
        </row>
        <row r="12">
          <cell r="D12">
            <v>15.189</v>
          </cell>
          <cell r="G12">
            <v>3504.1891962700001</v>
          </cell>
        </row>
        <row r="13">
          <cell r="D13">
            <v>15.228999999999999</v>
          </cell>
          <cell r="G13">
            <v>3531.9468539899999</v>
          </cell>
        </row>
        <row r="14">
          <cell r="D14">
            <v>15.249000000000001</v>
          </cell>
          <cell r="G14">
            <v>3545.88048325</v>
          </cell>
        </row>
        <row r="15">
          <cell r="D15">
            <v>15.259</v>
          </cell>
          <cell r="G15">
            <v>3552.8610189800002</v>
          </cell>
        </row>
        <row r="16">
          <cell r="D16">
            <v>14.909000000000001</v>
          </cell>
          <cell r="G16">
            <v>3313.9468914300001</v>
          </cell>
        </row>
        <row r="17">
          <cell r="D17">
            <v>14.888999999999999</v>
          </cell>
          <cell r="G17">
            <v>3300.62807737</v>
          </cell>
        </row>
        <row r="18">
          <cell r="D18">
            <v>14.849</v>
          </cell>
          <cell r="G18">
            <v>3274.0976020500002</v>
          </cell>
        </row>
        <row r="19">
          <cell r="D19">
            <v>14.808999999999999</v>
          </cell>
          <cell r="G19">
            <v>3247.7096771299998</v>
          </cell>
        </row>
        <row r="20">
          <cell r="D20">
            <v>14.769</v>
          </cell>
          <cell r="G20">
            <v>3221.4639186099998</v>
          </cell>
        </row>
        <row r="21">
          <cell r="D21">
            <v>14.728999999999999</v>
          </cell>
          <cell r="G21">
            <v>3195.3599424899999</v>
          </cell>
        </row>
        <row r="22">
          <cell r="D22">
            <v>14.689</v>
          </cell>
          <cell r="G22">
            <v>3169.39736477</v>
          </cell>
        </row>
        <row r="23">
          <cell r="D23">
            <v>14.648999999999999</v>
          </cell>
          <cell r="G23">
            <v>3143.5758014500002</v>
          </cell>
        </row>
        <row r="24">
          <cell r="D24">
            <v>14.609</v>
          </cell>
          <cell r="G24">
            <v>3117.8948685300002</v>
          </cell>
        </row>
        <row r="25">
          <cell r="D25">
            <v>14.569000000000001</v>
          </cell>
          <cell r="G25">
            <v>3092.3541820099999</v>
          </cell>
        </row>
        <row r="26">
          <cell r="D26">
            <v>14.529</v>
          </cell>
          <cell r="G26">
            <v>3066.95335789</v>
          </cell>
        </row>
        <row r="27">
          <cell r="D27">
            <v>14.489000000000001</v>
          </cell>
          <cell r="G27">
            <v>3041.69201217</v>
          </cell>
        </row>
        <row r="28">
          <cell r="D28">
            <v>14.449</v>
          </cell>
          <cell r="G28">
            <v>3016.56976085</v>
          </cell>
        </row>
        <row r="29">
          <cell r="D29">
            <v>14.409000000000001</v>
          </cell>
          <cell r="G29">
            <v>2991.58621993</v>
          </cell>
        </row>
        <row r="30">
          <cell r="D30">
            <v>14.369</v>
          </cell>
          <cell r="G30">
            <v>2966.7410054100001</v>
          </cell>
        </row>
        <row r="31">
          <cell r="D31">
            <v>14.329000000000001</v>
          </cell>
          <cell r="G31">
            <v>2942.0337332899999</v>
          </cell>
        </row>
        <row r="32">
          <cell r="D32">
            <v>14.289</v>
          </cell>
          <cell r="G32">
            <v>2917.4640195699999</v>
          </cell>
        </row>
        <row r="33">
          <cell r="D33">
            <v>14.249000000000001</v>
          </cell>
          <cell r="G33">
            <v>2893.0314802500002</v>
          </cell>
        </row>
        <row r="34">
          <cell r="D34">
            <v>14.209</v>
          </cell>
          <cell r="G34">
            <v>2868.7357313299999</v>
          </cell>
        </row>
        <row r="35">
          <cell r="D35">
            <v>14.169</v>
          </cell>
          <cell r="G35">
            <v>2844.57638881</v>
          </cell>
        </row>
        <row r="36">
          <cell r="D36">
            <v>14.129</v>
          </cell>
          <cell r="G36">
            <v>2820.5530686900001</v>
          </cell>
        </row>
        <row r="37">
          <cell r="D37">
            <v>14.089</v>
          </cell>
          <cell r="G37">
            <v>2796.6653869699999</v>
          </cell>
        </row>
        <row r="38">
          <cell r="D38">
            <v>14.069000000000001</v>
          </cell>
          <cell r="G38">
            <v>2784.7722905099999</v>
          </cell>
        </row>
        <row r="39">
          <cell r="D39">
            <v>14.058999999999999</v>
          </cell>
          <cell r="G39">
            <v>2778.8384073799998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48"/>
  <sheetViews>
    <sheetView tabSelected="1" zoomScaleNormal="100" workbookViewId="0">
      <selection activeCell="T9" sqref="T9"/>
    </sheetView>
  </sheetViews>
  <sheetFormatPr defaultRowHeight="15" x14ac:dyDescent="0.25"/>
  <cols>
    <col min="1" max="1" width="9.7109375" bestFit="1" customWidth="1"/>
    <col min="2" max="2" width="13.5703125" bestFit="1" customWidth="1"/>
    <col min="3" max="3" width="18.42578125" bestFit="1" customWidth="1"/>
    <col min="4" max="4" width="17.5703125" bestFit="1" customWidth="1"/>
    <col min="5" max="5" width="16.42578125" bestFit="1" customWidth="1"/>
    <col min="6" max="6" width="15.5703125" customWidth="1"/>
    <col min="7" max="7" width="9" bestFit="1" customWidth="1"/>
    <col min="8" max="8" width="3" customWidth="1"/>
    <col min="9" max="9" width="10" bestFit="1" customWidth="1"/>
  </cols>
  <sheetData>
    <row r="2" spans="2:18" ht="18.75" x14ac:dyDescent="0.3">
      <c r="B2" s="2" t="s">
        <v>46</v>
      </c>
      <c r="C2" s="2"/>
      <c r="D2" s="2" t="s">
        <v>45</v>
      </c>
      <c r="E2" s="2"/>
      <c r="G2" s="3"/>
      <c r="O2" t="s">
        <v>57</v>
      </c>
    </row>
    <row r="3" spans="2:18" x14ac:dyDescent="0.25">
      <c r="F3" t="s">
        <v>43</v>
      </c>
      <c r="I3" t="s">
        <v>44</v>
      </c>
      <c r="O3" t="s">
        <v>43</v>
      </c>
      <c r="Q3" t="s">
        <v>44</v>
      </c>
    </row>
    <row r="4" spans="2:18" x14ac:dyDescent="0.25">
      <c r="B4" s="1" t="s">
        <v>0</v>
      </c>
      <c r="C4" s="1" t="s">
        <v>39</v>
      </c>
      <c r="D4" s="1" t="s">
        <v>40</v>
      </c>
      <c r="E4" s="1" t="s">
        <v>41</v>
      </c>
      <c r="F4" s="1" t="s">
        <v>1</v>
      </c>
      <c r="G4" s="1" t="s">
        <v>2</v>
      </c>
      <c r="I4" s="1" t="s">
        <v>1</v>
      </c>
      <c r="J4" s="1" t="s">
        <v>2</v>
      </c>
      <c r="N4" t="s">
        <v>54</v>
      </c>
      <c r="O4" t="s">
        <v>55</v>
      </c>
      <c r="P4" t="s">
        <v>56</v>
      </c>
      <c r="Q4" t="s">
        <v>55</v>
      </c>
      <c r="R4" t="s">
        <v>56</v>
      </c>
    </row>
    <row r="5" spans="2:18" x14ac:dyDescent="0.25">
      <c r="B5" s="4" t="s">
        <v>3</v>
      </c>
      <c r="C5">
        <v>0</v>
      </c>
      <c r="D5">
        <v>0</v>
      </c>
      <c r="E5">
        <f>AVERAGE(C5:D5)</f>
        <v>0</v>
      </c>
      <c r="F5">
        <v>15.024051</v>
      </c>
      <c r="G5">
        <v>8.1000000000000004E-5</v>
      </c>
      <c r="N5">
        <f>Sheet1!D5</f>
        <v>0</v>
      </c>
      <c r="O5">
        <v>14.209</v>
      </c>
      <c r="P5">
        <v>15.259</v>
      </c>
      <c r="Q5">
        <v>13.954499999999999</v>
      </c>
      <c r="R5">
        <v>15.2545</v>
      </c>
    </row>
    <row r="6" spans="2:18" x14ac:dyDescent="0.25">
      <c r="B6" s="4" t="s">
        <v>5</v>
      </c>
      <c r="C6">
        <v>0.09</v>
      </c>
      <c r="D6">
        <v>0.09</v>
      </c>
      <c r="E6">
        <f>AVERAGE(C6:D6)</f>
        <v>0.09</v>
      </c>
      <c r="F6">
        <v>15.015126</v>
      </c>
      <c r="G6">
        <v>7.2000000000000002E-5</v>
      </c>
      <c r="I6" s="9"/>
      <c r="J6" s="9"/>
      <c r="N6">
        <f>Sheet1!D6</f>
        <v>0.09</v>
      </c>
      <c r="O6">
        <v>14.209</v>
      </c>
      <c r="P6">
        <v>15.259</v>
      </c>
      <c r="Q6">
        <v>13.954499999999999</v>
      </c>
      <c r="R6">
        <v>15.2545</v>
      </c>
    </row>
    <row r="7" spans="2:18" x14ac:dyDescent="0.25">
      <c r="B7" s="4" t="s">
        <v>4</v>
      </c>
      <c r="C7">
        <v>0.17</v>
      </c>
      <c r="D7">
        <v>0.17</v>
      </c>
      <c r="E7">
        <f>AVERAGE(C7:D7)</f>
        <v>0.17</v>
      </c>
      <c r="F7">
        <v>15.002942000000001</v>
      </c>
      <c r="G7">
        <v>7.4999999999999993E-5</v>
      </c>
      <c r="N7">
        <f>Sheet1!D7</f>
        <v>0.17</v>
      </c>
      <c r="O7">
        <v>14.209</v>
      </c>
      <c r="P7">
        <v>15.259</v>
      </c>
      <c r="Q7">
        <v>13.954499999999999</v>
      </c>
      <c r="R7">
        <v>15.2545</v>
      </c>
    </row>
    <row r="8" spans="2:18" x14ac:dyDescent="0.25">
      <c r="B8" s="4" t="s">
        <v>6</v>
      </c>
      <c r="C8">
        <v>0.24</v>
      </c>
      <c r="D8">
        <v>0.25</v>
      </c>
      <c r="E8">
        <f>AVERAGE(C8:D8)</f>
        <v>0.245</v>
      </c>
      <c r="F8">
        <v>14.984719</v>
      </c>
      <c r="G8">
        <v>8.0000000000000007E-5</v>
      </c>
      <c r="N8">
        <f>Sheet1!D8</f>
        <v>0.25</v>
      </c>
      <c r="O8">
        <v>14.209</v>
      </c>
      <c r="P8">
        <v>15.259</v>
      </c>
      <c r="Q8">
        <v>13.954499999999999</v>
      </c>
      <c r="R8">
        <v>15.2545</v>
      </c>
    </row>
    <row r="9" spans="2:18" x14ac:dyDescent="0.25">
      <c r="B9" s="4" t="s">
        <v>7</v>
      </c>
      <c r="C9">
        <v>0.33</v>
      </c>
      <c r="D9">
        <v>0.33</v>
      </c>
      <c r="E9">
        <f>AVERAGE(C9:D9)</f>
        <v>0.33</v>
      </c>
      <c r="F9">
        <v>14.971304</v>
      </c>
      <c r="G9">
        <v>1.17E-4</v>
      </c>
      <c r="I9">
        <v>14.604151</v>
      </c>
      <c r="J9">
        <v>6.1300000000000005E-4</v>
      </c>
      <c r="N9">
        <f>Sheet1!D9</f>
        <v>0.33</v>
      </c>
      <c r="O9">
        <v>14.209</v>
      </c>
      <c r="P9">
        <v>15.259</v>
      </c>
      <c r="Q9">
        <v>13.954499999999999</v>
      </c>
      <c r="R9">
        <v>15.2545</v>
      </c>
    </row>
    <row r="10" spans="2:18" x14ac:dyDescent="0.25">
      <c r="B10" s="4" t="s">
        <v>8</v>
      </c>
      <c r="C10">
        <v>0.37</v>
      </c>
      <c r="D10">
        <v>0.36</v>
      </c>
      <c r="E10">
        <f>AVERAGE(C10:D10)</f>
        <v>0.36499999999999999</v>
      </c>
      <c r="F10">
        <v>14.955149</v>
      </c>
      <c r="G10">
        <v>1.8599999999999999E-4</v>
      </c>
      <c r="I10">
        <v>14.567743</v>
      </c>
      <c r="J10">
        <v>3.1100000000000002E-4</v>
      </c>
      <c r="N10">
        <f>Sheet1!D10</f>
        <v>0.36</v>
      </c>
      <c r="O10">
        <v>14.209</v>
      </c>
      <c r="P10">
        <v>15.259</v>
      </c>
      <c r="Q10">
        <v>13.954499999999999</v>
      </c>
      <c r="R10">
        <v>15.2545</v>
      </c>
    </row>
    <row r="11" spans="2:18" x14ac:dyDescent="0.25">
      <c r="B11" s="4" t="s">
        <v>9</v>
      </c>
      <c r="C11">
        <v>0.49</v>
      </c>
      <c r="D11">
        <v>0.48</v>
      </c>
      <c r="E11">
        <f>AVERAGE(C11:D11)</f>
        <v>0.48499999999999999</v>
      </c>
      <c r="F11">
        <v>14.945409</v>
      </c>
      <c r="G11">
        <v>3.0400000000000002E-4</v>
      </c>
      <c r="I11">
        <v>14.560592</v>
      </c>
      <c r="J11">
        <v>2.43E-4</v>
      </c>
      <c r="N11">
        <f>Sheet1!D11</f>
        <v>0.48</v>
      </c>
      <c r="O11">
        <v>14.209</v>
      </c>
      <c r="P11">
        <v>15.259</v>
      </c>
      <c r="Q11">
        <v>13.954499999999999</v>
      </c>
      <c r="R11">
        <v>15.2545</v>
      </c>
    </row>
    <row r="12" spans="2:18" x14ac:dyDescent="0.25">
      <c r="B12" s="7" t="s">
        <v>47</v>
      </c>
      <c r="C12" s="6">
        <v>0.62</v>
      </c>
      <c r="D12" s="6">
        <v>0.64</v>
      </c>
      <c r="E12" s="6">
        <f>AVERAGE(C12:D12)</f>
        <v>0.63</v>
      </c>
      <c r="N12">
        <f>Sheet1!D12</f>
        <v>0.64</v>
      </c>
      <c r="O12">
        <v>14.209</v>
      </c>
      <c r="P12">
        <v>15.259</v>
      </c>
      <c r="Q12">
        <v>13.954499999999999</v>
      </c>
      <c r="R12">
        <v>15.2545</v>
      </c>
    </row>
    <row r="13" spans="2:18" x14ac:dyDescent="0.25">
      <c r="B13" s="4" t="s">
        <v>10</v>
      </c>
      <c r="C13">
        <v>0.82</v>
      </c>
      <c r="D13">
        <v>0.83</v>
      </c>
      <c r="E13">
        <f>AVERAGE(C13:D13)</f>
        <v>0.82499999999999996</v>
      </c>
      <c r="F13">
        <v>14.895543</v>
      </c>
      <c r="G13">
        <v>1.0059999999999999E-3</v>
      </c>
      <c r="I13">
        <v>14.502284</v>
      </c>
      <c r="J13">
        <v>1.37E-4</v>
      </c>
      <c r="N13">
        <f>Sheet1!D13</f>
        <v>0.83</v>
      </c>
      <c r="O13">
        <v>14.209</v>
      </c>
      <c r="P13">
        <v>15.259</v>
      </c>
      <c r="Q13">
        <v>13.954499999999999</v>
      </c>
      <c r="R13">
        <v>15.2545</v>
      </c>
    </row>
    <row r="14" spans="2:18" x14ac:dyDescent="0.25">
      <c r="B14" s="4" t="s">
        <v>11</v>
      </c>
      <c r="C14">
        <v>0.98</v>
      </c>
      <c r="D14">
        <v>0.99</v>
      </c>
      <c r="E14">
        <f>AVERAGE(C14:D14)</f>
        <v>0.98499999999999999</v>
      </c>
      <c r="F14">
        <v>14.867986</v>
      </c>
      <c r="G14">
        <v>1.836E-3</v>
      </c>
      <c r="I14">
        <v>14.468474000000001</v>
      </c>
      <c r="J14">
        <v>1.3799999999999999E-4</v>
      </c>
      <c r="N14">
        <f>Sheet1!D14</f>
        <v>0.99</v>
      </c>
      <c r="O14">
        <v>14.209</v>
      </c>
      <c r="P14">
        <v>15.259</v>
      </c>
      <c r="Q14">
        <v>13.954499999999999</v>
      </c>
      <c r="R14">
        <v>15.2545</v>
      </c>
    </row>
    <row r="15" spans="2:18" x14ac:dyDescent="0.25">
      <c r="B15" s="4" t="s">
        <v>12</v>
      </c>
      <c r="C15">
        <v>1.1100000000000001</v>
      </c>
      <c r="D15">
        <v>1.1200000000000001</v>
      </c>
      <c r="E15">
        <f>AVERAGE(C15:D15)</f>
        <v>1.1150000000000002</v>
      </c>
      <c r="F15">
        <v>14.852928</v>
      </c>
      <c r="G15">
        <v>2.6589999999999999E-3</v>
      </c>
      <c r="I15">
        <v>14.444552</v>
      </c>
      <c r="J15">
        <v>1.3999999999999999E-4</v>
      </c>
      <c r="N15">
        <f>Sheet1!D15</f>
        <v>1.1200000000000001</v>
      </c>
      <c r="O15">
        <v>14.209</v>
      </c>
      <c r="P15">
        <v>15.259</v>
      </c>
      <c r="Q15">
        <v>13.954499999999999</v>
      </c>
      <c r="R15">
        <v>15.2545</v>
      </c>
    </row>
    <row r="16" spans="2:18" x14ac:dyDescent="0.25">
      <c r="B16" s="4" t="s">
        <v>13</v>
      </c>
      <c r="C16">
        <v>1.24</v>
      </c>
      <c r="D16">
        <v>1.26</v>
      </c>
      <c r="E16">
        <f>AVERAGE(C16:D16)</f>
        <v>1.25</v>
      </c>
      <c r="I16">
        <v>14.418298</v>
      </c>
      <c r="J16">
        <v>1.5100000000000001E-4</v>
      </c>
      <c r="N16">
        <f>Sheet1!D16</f>
        <v>1.26</v>
      </c>
      <c r="O16">
        <v>14.209</v>
      </c>
      <c r="P16">
        <v>15.259</v>
      </c>
      <c r="Q16">
        <v>13.954499999999999</v>
      </c>
      <c r="R16">
        <v>15.2545</v>
      </c>
    </row>
    <row r="17" spans="2:18" x14ac:dyDescent="0.25">
      <c r="B17" s="4" t="s">
        <v>14</v>
      </c>
      <c r="C17">
        <v>1.38</v>
      </c>
      <c r="D17">
        <v>1.4</v>
      </c>
      <c r="E17">
        <f>AVERAGE(C17:D17)</f>
        <v>1.39</v>
      </c>
      <c r="I17">
        <v>14.393660000000001</v>
      </c>
      <c r="J17">
        <v>9.6000000000000002E-5</v>
      </c>
      <c r="N17">
        <f>Sheet1!D17</f>
        <v>1.4</v>
      </c>
      <c r="O17">
        <v>14.209</v>
      </c>
      <c r="P17">
        <v>15.259</v>
      </c>
      <c r="Q17">
        <v>13.954499999999999</v>
      </c>
      <c r="R17">
        <v>15.2545</v>
      </c>
    </row>
    <row r="18" spans="2:18" x14ac:dyDescent="0.25">
      <c r="B18" s="4" t="s">
        <v>15</v>
      </c>
      <c r="C18">
        <v>1.52</v>
      </c>
      <c r="D18">
        <v>1.55</v>
      </c>
      <c r="E18">
        <f>AVERAGE(C18:D18)</f>
        <v>1.5350000000000001</v>
      </c>
      <c r="I18">
        <v>14.367715</v>
      </c>
      <c r="J18">
        <v>1.44E-4</v>
      </c>
      <c r="N18">
        <f>Sheet1!D18</f>
        <v>1.55</v>
      </c>
      <c r="O18">
        <v>14.209</v>
      </c>
      <c r="P18">
        <v>15.259</v>
      </c>
      <c r="Q18">
        <v>13.954499999999999</v>
      </c>
      <c r="R18">
        <v>15.2545</v>
      </c>
    </row>
    <row r="19" spans="2:18" x14ac:dyDescent="0.25">
      <c r="B19" s="4" t="s">
        <v>16</v>
      </c>
      <c r="C19">
        <v>1.68</v>
      </c>
      <c r="D19">
        <v>1.69</v>
      </c>
      <c r="E19">
        <f>AVERAGE(C19:D19)</f>
        <v>1.6850000000000001</v>
      </c>
      <c r="I19">
        <v>14.343814</v>
      </c>
      <c r="J19">
        <v>1.4300000000000001E-4</v>
      </c>
      <c r="N19">
        <f>Sheet1!D19</f>
        <v>1.69</v>
      </c>
      <c r="O19">
        <v>14.209</v>
      </c>
      <c r="P19">
        <v>15.259</v>
      </c>
      <c r="Q19">
        <v>13.954499999999999</v>
      </c>
      <c r="R19">
        <v>15.2545</v>
      </c>
    </row>
    <row r="20" spans="2:18" x14ac:dyDescent="0.25">
      <c r="B20" s="4" t="s">
        <v>17</v>
      </c>
      <c r="C20">
        <v>1.82</v>
      </c>
      <c r="D20">
        <v>1.84</v>
      </c>
      <c r="E20">
        <f>AVERAGE(C20:D20)</f>
        <v>1.83</v>
      </c>
      <c r="I20">
        <v>14.324280999999999</v>
      </c>
      <c r="J20">
        <v>1.4300000000000001E-4</v>
      </c>
      <c r="N20">
        <f>Sheet1!D20</f>
        <v>1.84</v>
      </c>
      <c r="O20">
        <v>14.209</v>
      </c>
      <c r="P20">
        <v>15.259</v>
      </c>
      <c r="Q20">
        <v>13.954499999999999</v>
      </c>
      <c r="R20">
        <v>15.2545</v>
      </c>
    </row>
    <row r="21" spans="2:18" x14ac:dyDescent="0.25">
      <c r="B21" s="4" t="s">
        <v>18</v>
      </c>
      <c r="C21">
        <v>2.0299999999999998</v>
      </c>
      <c r="D21">
        <v>2.0299999999999998</v>
      </c>
      <c r="E21">
        <f>AVERAGE(C21:D21)</f>
        <v>2.0299999999999998</v>
      </c>
      <c r="I21">
        <v>14.297331</v>
      </c>
      <c r="J21">
        <v>1.4200000000000001E-4</v>
      </c>
      <c r="N21">
        <f>Sheet1!D21</f>
        <v>2.0299999999999998</v>
      </c>
      <c r="O21">
        <v>14.209</v>
      </c>
      <c r="P21">
        <v>15.259</v>
      </c>
      <c r="Q21">
        <v>13.954499999999999</v>
      </c>
      <c r="R21">
        <v>15.2545</v>
      </c>
    </row>
    <row r="22" spans="2:18" x14ac:dyDescent="0.25">
      <c r="B22" s="4" t="s">
        <v>19</v>
      </c>
      <c r="C22">
        <v>2.2200000000000002</v>
      </c>
      <c r="D22">
        <v>2.2400000000000002</v>
      </c>
      <c r="E22">
        <f>AVERAGE(C22:D22)</f>
        <v>2.2300000000000004</v>
      </c>
      <c r="I22">
        <v>14.271858999999999</v>
      </c>
      <c r="J22">
        <v>1.36E-4</v>
      </c>
      <c r="N22">
        <f>Sheet1!D22</f>
        <v>2.2400000000000002</v>
      </c>
      <c r="O22">
        <v>14.209</v>
      </c>
      <c r="P22">
        <v>15.259</v>
      </c>
      <c r="Q22">
        <v>13.954499999999999</v>
      </c>
      <c r="R22">
        <v>15.2545</v>
      </c>
    </row>
    <row r="23" spans="2:18" x14ac:dyDescent="0.25">
      <c r="B23" s="7" t="s">
        <v>20</v>
      </c>
      <c r="C23" s="6">
        <v>2.39</v>
      </c>
      <c r="D23" s="6">
        <v>2.44</v>
      </c>
      <c r="E23" s="6">
        <f>AVERAGE(C23:D23)</f>
        <v>2.415</v>
      </c>
      <c r="N23">
        <f>Sheet1!D23</f>
        <v>2.44</v>
      </c>
      <c r="O23">
        <v>14.209</v>
      </c>
      <c r="P23">
        <v>15.259</v>
      </c>
      <c r="Q23">
        <v>13.954499999999999</v>
      </c>
      <c r="R23">
        <v>15.2545</v>
      </c>
    </row>
    <row r="24" spans="2:18" x14ac:dyDescent="0.25">
      <c r="B24" s="4" t="s">
        <v>21</v>
      </c>
      <c r="C24">
        <v>2.4500000000000002</v>
      </c>
      <c r="D24">
        <v>2.46</v>
      </c>
      <c r="E24">
        <f>AVERAGE(C24:D24)</f>
        <v>2.4550000000000001</v>
      </c>
      <c r="I24">
        <v>14.247946000000001</v>
      </c>
      <c r="J24">
        <v>1.34E-4</v>
      </c>
      <c r="N24">
        <f>Sheet1!D24</f>
        <v>2.46</v>
      </c>
      <c r="O24">
        <v>14.209</v>
      </c>
      <c r="P24">
        <v>15.259</v>
      </c>
      <c r="Q24">
        <v>13.954499999999999</v>
      </c>
      <c r="R24">
        <v>15.2545</v>
      </c>
    </row>
    <row r="25" spans="2:18" x14ac:dyDescent="0.25">
      <c r="B25" s="4" t="s">
        <v>22</v>
      </c>
      <c r="C25">
        <v>2.66</v>
      </c>
      <c r="D25">
        <v>2.68</v>
      </c>
      <c r="E25">
        <f>AVERAGE(C25:D25)</f>
        <v>2.67</v>
      </c>
      <c r="I25">
        <v>14.228712</v>
      </c>
      <c r="J25">
        <v>1.35E-4</v>
      </c>
      <c r="N25">
        <f>Sheet1!D25</f>
        <v>2.68</v>
      </c>
      <c r="O25">
        <v>14.209</v>
      </c>
      <c r="P25">
        <v>15.259</v>
      </c>
      <c r="Q25">
        <v>13.954499999999999</v>
      </c>
      <c r="R25">
        <v>15.2545</v>
      </c>
    </row>
    <row r="26" spans="2:18" x14ac:dyDescent="0.25">
      <c r="B26" s="4" t="s">
        <v>23</v>
      </c>
      <c r="C26">
        <v>2.91</v>
      </c>
      <c r="D26">
        <v>2.9</v>
      </c>
      <c r="E26">
        <f>AVERAGE(C26:D26)</f>
        <v>2.9050000000000002</v>
      </c>
      <c r="I26">
        <v>14.20396</v>
      </c>
      <c r="J26">
        <v>1.35E-4</v>
      </c>
      <c r="N26">
        <f>Sheet1!D26</f>
        <v>2.9</v>
      </c>
      <c r="O26">
        <v>14.209</v>
      </c>
      <c r="P26">
        <v>15.259</v>
      </c>
      <c r="Q26">
        <v>13.954499999999999</v>
      </c>
      <c r="R26">
        <v>15.2545</v>
      </c>
    </row>
    <row r="27" spans="2:18" x14ac:dyDescent="0.25">
      <c r="B27" s="4" t="s">
        <v>24</v>
      </c>
      <c r="C27">
        <v>3.22</v>
      </c>
      <c r="D27">
        <v>3.23</v>
      </c>
      <c r="E27">
        <f>AVERAGE(C27:D27)</f>
        <v>3.2250000000000001</v>
      </c>
      <c r="I27">
        <v>14.17224</v>
      </c>
      <c r="J27">
        <v>1.3300000000000001E-4</v>
      </c>
      <c r="N27">
        <f>Sheet1!D27</f>
        <v>3.23</v>
      </c>
      <c r="O27">
        <v>14.209</v>
      </c>
      <c r="P27">
        <v>15.259</v>
      </c>
      <c r="Q27">
        <v>13.954499999999999</v>
      </c>
      <c r="R27">
        <v>15.2545</v>
      </c>
    </row>
    <row r="28" spans="2:18" x14ac:dyDescent="0.25">
      <c r="B28" s="4" t="s">
        <v>25</v>
      </c>
      <c r="C28">
        <v>3.53</v>
      </c>
      <c r="D28">
        <v>3.55</v>
      </c>
      <c r="E28">
        <f>AVERAGE(C28:D28)</f>
        <v>3.54</v>
      </c>
      <c r="I28">
        <v>14.1378</v>
      </c>
      <c r="J28">
        <v>1.3200000000000001E-4</v>
      </c>
      <c r="N28">
        <f>Sheet1!D28</f>
        <v>3.55</v>
      </c>
      <c r="O28">
        <v>14.209</v>
      </c>
      <c r="P28">
        <v>15.259</v>
      </c>
      <c r="Q28">
        <v>13.954499999999999</v>
      </c>
      <c r="R28">
        <v>15.2545</v>
      </c>
    </row>
    <row r="29" spans="2:18" x14ac:dyDescent="0.25">
      <c r="B29" s="7" t="s">
        <v>26</v>
      </c>
      <c r="C29" s="6">
        <v>3.86</v>
      </c>
      <c r="D29" s="6">
        <v>3.81</v>
      </c>
      <c r="E29" s="6">
        <f>AVERAGE(C29:D29)</f>
        <v>3.835</v>
      </c>
      <c r="N29">
        <f>Sheet1!D29</f>
        <v>3.81</v>
      </c>
      <c r="O29">
        <v>14.209</v>
      </c>
      <c r="P29">
        <v>15.259</v>
      </c>
      <c r="Q29">
        <v>13.954499999999999</v>
      </c>
      <c r="R29">
        <v>15.2545</v>
      </c>
    </row>
    <row r="30" spans="2:18" x14ac:dyDescent="0.25">
      <c r="B30" s="4" t="s">
        <v>27</v>
      </c>
      <c r="C30">
        <v>3.81</v>
      </c>
      <c r="D30">
        <v>3.84</v>
      </c>
      <c r="E30">
        <f>AVERAGE(C30:D30)</f>
        <v>3.8250000000000002</v>
      </c>
      <c r="I30">
        <v>14.10197</v>
      </c>
      <c r="J30">
        <v>1.3999999999999999E-4</v>
      </c>
      <c r="N30">
        <f>Sheet1!D30</f>
        <v>3.84</v>
      </c>
      <c r="O30">
        <v>14.209</v>
      </c>
      <c r="P30">
        <v>15.259</v>
      </c>
      <c r="Q30">
        <v>13.954499999999999</v>
      </c>
      <c r="R30">
        <v>15.2545</v>
      </c>
    </row>
    <row r="31" spans="2:18" x14ac:dyDescent="0.25">
      <c r="B31" s="4" t="s">
        <v>28</v>
      </c>
      <c r="C31">
        <v>4.18</v>
      </c>
      <c r="D31">
        <v>4.17</v>
      </c>
      <c r="E31">
        <f>AVERAGE(C31:D31)</f>
        <v>4.1749999999999998</v>
      </c>
      <c r="I31">
        <v>14.071985</v>
      </c>
      <c r="J31">
        <v>1.55E-4</v>
      </c>
      <c r="N31">
        <f>Sheet1!D31</f>
        <v>4.17</v>
      </c>
      <c r="O31">
        <v>14.209</v>
      </c>
      <c r="P31">
        <v>15.259</v>
      </c>
      <c r="Q31">
        <v>13.954499999999999</v>
      </c>
      <c r="R31">
        <v>15.2545</v>
      </c>
    </row>
    <row r="32" spans="2:18" x14ac:dyDescent="0.25">
      <c r="B32" s="4" t="s">
        <v>29</v>
      </c>
      <c r="C32">
        <v>4.51</v>
      </c>
      <c r="D32">
        <v>4.5</v>
      </c>
      <c r="E32">
        <f>AVERAGE(C32:D32)</f>
        <v>4.5049999999999999</v>
      </c>
      <c r="I32">
        <v>14.044676000000001</v>
      </c>
      <c r="J32">
        <v>1.64E-4</v>
      </c>
      <c r="N32">
        <f>Sheet1!D32</f>
        <v>4.5</v>
      </c>
      <c r="O32">
        <v>14.209</v>
      </c>
      <c r="P32">
        <v>15.259</v>
      </c>
      <c r="Q32">
        <v>13.954499999999999</v>
      </c>
      <c r="R32">
        <v>15.2545</v>
      </c>
    </row>
    <row r="33" spans="2:18" x14ac:dyDescent="0.25">
      <c r="B33" s="7" t="s">
        <v>30</v>
      </c>
      <c r="C33" s="6">
        <v>4.84</v>
      </c>
      <c r="D33" s="6">
        <v>4.93</v>
      </c>
      <c r="E33" s="6">
        <f>AVERAGE(C33:D33)</f>
        <v>4.8849999999999998</v>
      </c>
      <c r="F33" s="9"/>
      <c r="G33" s="9"/>
      <c r="H33" s="9"/>
      <c r="I33" s="9"/>
      <c r="J33" s="9"/>
      <c r="N33">
        <f>Sheet1!D33</f>
        <v>4.93</v>
      </c>
      <c r="O33">
        <v>14.209</v>
      </c>
      <c r="P33">
        <v>15.259</v>
      </c>
      <c r="Q33">
        <v>13.954499999999999</v>
      </c>
      <c r="R33">
        <v>15.2545</v>
      </c>
    </row>
    <row r="34" spans="2:18" x14ac:dyDescent="0.25">
      <c r="B34" s="10" t="s">
        <v>31</v>
      </c>
      <c r="C34" s="9">
        <v>4.93</v>
      </c>
      <c r="D34" s="9">
        <v>4.93</v>
      </c>
      <c r="E34" s="9">
        <f>AVERAGE(C34:D34)</f>
        <v>4.93</v>
      </c>
      <c r="F34" s="9"/>
      <c r="G34" s="9"/>
      <c r="I34">
        <v>14.00662</v>
      </c>
      <c r="J34">
        <v>1.7000000000000001E-4</v>
      </c>
      <c r="N34">
        <f>Sheet1!D34</f>
        <v>4.93</v>
      </c>
      <c r="O34">
        <v>14.209</v>
      </c>
      <c r="P34">
        <v>15.259</v>
      </c>
      <c r="Q34">
        <v>13.954499999999999</v>
      </c>
      <c r="R34">
        <v>15.2545</v>
      </c>
    </row>
    <row r="35" spans="2:18" x14ac:dyDescent="0.25">
      <c r="B35" s="10" t="s">
        <v>32</v>
      </c>
      <c r="C35" s="9">
        <v>5.18</v>
      </c>
      <c r="D35" s="9">
        <v>5.14</v>
      </c>
      <c r="E35" s="9">
        <f>AVERAGE(C35:D35)</f>
        <v>5.16</v>
      </c>
      <c r="F35" s="9"/>
      <c r="G35" s="9"/>
      <c r="I35">
        <v>13.992539000000001</v>
      </c>
      <c r="J35">
        <v>1.85E-4</v>
      </c>
      <c r="N35">
        <f>Sheet1!D35</f>
        <v>5.14</v>
      </c>
      <c r="O35">
        <v>14.209</v>
      </c>
      <c r="P35">
        <v>15.259</v>
      </c>
      <c r="Q35">
        <v>13.954499999999999</v>
      </c>
      <c r="R35">
        <v>15.2545</v>
      </c>
    </row>
    <row r="36" spans="2:18" x14ac:dyDescent="0.25">
      <c r="B36" s="7" t="s">
        <v>33</v>
      </c>
      <c r="C36" s="6">
        <v>5.49</v>
      </c>
      <c r="D36" s="6">
        <v>5.36</v>
      </c>
      <c r="E36" s="6">
        <f>AVERAGE(C36:D36)</f>
        <v>5.4250000000000007</v>
      </c>
      <c r="F36" s="9"/>
      <c r="G36" s="9"/>
      <c r="N36">
        <f>Sheet1!D36</f>
        <v>5.36</v>
      </c>
      <c r="O36">
        <v>14.209</v>
      </c>
      <c r="P36">
        <v>15.259</v>
      </c>
      <c r="Q36">
        <v>13.954499999999999</v>
      </c>
      <c r="R36">
        <v>15.2545</v>
      </c>
    </row>
    <row r="37" spans="2:18" x14ac:dyDescent="0.25">
      <c r="B37" s="4" t="s">
        <v>34</v>
      </c>
      <c r="C37" s="9">
        <v>5.51</v>
      </c>
      <c r="D37" s="9">
        <v>5.52</v>
      </c>
      <c r="E37">
        <f>AVERAGE(C37:D37)</f>
        <v>5.5149999999999997</v>
      </c>
      <c r="I37">
        <v>13.961130000000001</v>
      </c>
      <c r="J37">
        <v>1.8900000000000001E-4</v>
      </c>
      <c r="N37">
        <f>Sheet1!D37</f>
        <v>5.52</v>
      </c>
      <c r="O37">
        <v>14.209</v>
      </c>
      <c r="P37">
        <v>15.259</v>
      </c>
      <c r="Q37">
        <v>13.954499999999999</v>
      </c>
      <c r="R37">
        <v>15.2545</v>
      </c>
    </row>
    <row r="38" spans="2:18" x14ac:dyDescent="0.25">
      <c r="B38" s="8" t="s">
        <v>35</v>
      </c>
      <c r="C38" s="5">
        <v>5.8</v>
      </c>
      <c r="D38" s="5">
        <v>5.72</v>
      </c>
      <c r="E38" s="5">
        <f>AVERAGE(C38:D38)</f>
        <v>5.76</v>
      </c>
      <c r="F38" s="5"/>
      <c r="G38" s="5"/>
      <c r="H38" s="5"/>
      <c r="I38" s="5">
        <v>13.940815000000001</v>
      </c>
      <c r="J38" s="5">
        <v>2.22E-4</v>
      </c>
      <c r="N38">
        <f>Sheet1!D38</f>
        <v>5.72</v>
      </c>
      <c r="O38">
        <v>14.209</v>
      </c>
      <c r="P38">
        <v>15.259</v>
      </c>
      <c r="Q38">
        <v>13.954499999999999</v>
      </c>
      <c r="R38">
        <v>15.2545</v>
      </c>
    </row>
    <row r="39" spans="2:18" x14ac:dyDescent="0.25">
      <c r="B39" s="4" t="s">
        <v>36</v>
      </c>
      <c r="C39" s="9">
        <v>5.19</v>
      </c>
      <c r="D39" s="9">
        <v>5.17</v>
      </c>
      <c r="E39">
        <f>AVERAGE(C39:D39)</f>
        <v>5.18</v>
      </c>
      <c r="I39">
        <v>13.964143</v>
      </c>
      <c r="J39">
        <v>2.0100000000000001E-4</v>
      </c>
      <c r="N39">
        <f>Sheet1!D39</f>
        <v>5.17</v>
      </c>
      <c r="O39">
        <v>14.209</v>
      </c>
      <c r="P39">
        <v>15.259</v>
      </c>
      <c r="Q39">
        <v>13.954499999999999</v>
      </c>
      <c r="R39">
        <v>15.2545</v>
      </c>
    </row>
    <row r="40" spans="2:18" x14ac:dyDescent="0.25">
      <c r="B40" s="4" t="s">
        <v>37</v>
      </c>
      <c r="C40" s="9">
        <v>4.67</v>
      </c>
      <c r="D40" s="9">
        <v>4.6500000000000004</v>
      </c>
      <c r="E40">
        <f>AVERAGE(C40:D40)</f>
        <v>4.66</v>
      </c>
      <c r="I40">
        <v>13.99864</v>
      </c>
      <c r="J40">
        <v>1.66E-4</v>
      </c>
      <c r="N40">
        <f>Sheet1!D40</f>
        <v>4.6500000000000004</v>
      </c>
      <c r="O40">
        <v>14.209</v>
      </c>
      <c r="P40">
        <v>15.259</v>
      </c>
      <c r="Q40">
        <v>13.954499999999999</v>
      </c>
      <c r="R40">
        <v>15.2545</v>
      </c>
    </row>
    <row r="41" spans="2:18" x14ac:dyDescent="0.25">
      <c r="B41" s="4" t="s">
        <v>38</v>
      </c>
      <c r="C41" s="9">
        <v>3.97</v>
      </c>
      <c r="D41" s="9">
        <v>3.96</v>
      </c>
      <c r="E41">
        <f>AVERAGE(C41:D41)</f>
        <v>3.9649999999999999</v>
      </c>
      <c r="I41">
        <v>14.054715</v>
      </c>
      <c r="J41">
        <v>1.6899999999999999E-4</v>
      </c>
      <c r="N41">
        <f>Sheet1!D41</f>
        <v>3.96</v>
      </c>
      <c r="O41">
        <v>14.209</v>
      </c>
      <c r="P41">
        <v>15.259</v>
      </c>
      <c r="Q41">
        <v>13.954499999999999</v>
      </c>
      <c r="R41">
        <v>15.2545</v>
      </c>
    </row>
    <row r="42" spans="2:18" x14ac:dyDescent="0.25">
      <c r="B42" s="4" t="s">
        <v>42</v>
      </c>
      <c r="C42" s="9">
        <v>3.51</v>
      </c>
      <c r="D42" s="9">
        <v>3.5</v>
      </c>
      <c r="E42">
        <f>AVERAGE(C42:D42)</f>
        <v>3.5049999999999999</v>
      </c>
      <c r="I42">
        <v>14.096204</v>
      </c>
      <c r="J42">
        <v>1.5799999999999999E-4</v>
      </c>
      <c r="N42">
        <f>Sheet1!D42</f>
        <v>3.5</v>
      </c>
      <c r="O42">
        <v>14.209</v>
      </c>
      <c r="P42">
        <v>15.259</v>
      </c>
      <c r="Q42">
        <v>13.954499999999999</v>
      </c>
      <c r="R42">
        <v>15.2545</v>
      </c>
    </row>
    <row r="43" spans="2:18" x14ac:dyDescent="0.25">
      <c r="B43" s="4" t="s">
        <v>48</v>
      </c>
      <c r="C43" s="9">
        <v>3.02</v>
      </c>
      <c r="D43" s="9">
        <v>3.01</v>
      </c>
      <c r="E43">
        <f>AVERAGE(C43:D43)</f>
        <v>3.0149999999999997</v>
      </c>
      <c r="I43">
        <v>14.160145</v>
      </c>
      <c r="J43">
        <v>1.4300000000000001E-4</v>
      </c>
      <c r="N43">
        <f>Sheet1!D43</f>
        <v>3.01</v>
      </c>
      <c r="O43">
        <v>14.209</v>
      </c>
      <c r="P43">
        <v>15.259</v>
      </c>
      <c r="Q43">
        <v>13.954499999999999</v>
      </c>
      <c r="R43">
        <v>15.2545</v>
      </c>
    </row>
    <row r="44" spans="2:18" x14ac:dyDescent="0.25">
      <c r="B44" s="4" t="s">
        <v>49</v>
      </c>
      <c r="C44" s="9">
        <v>2.44</v>
      </c>
      <c r="D44" s="9">
        <v>2.4300000000000002</v>
      </c>
      <c r="E44">
        <f>AVERAGE(C44:D44)</f>
        <v>2.4350000000000001</v>
      </c>
      <c r="I44">
        <v>14.250776</v>
      </c>
      <c r="J44">
        <v>1.4999999999999999E-4</v>
      </c>
      <c r="N44">
        <f>Sheet1!D44</f>
        <v>2.4300000000000002</v>
      </c>
      <c r="O44">
        <v>14.209</v>
      </c>
      <c r="P44">
        <v>15.259</v>
      </c>
      <c r="Q44">
        <v>13.954499999999999</v>
      </c>
      <c r="R44">
        <v>15.2545</v>
      </c>
    </row>
    <row r="45" spans="2:18" x14ac:dyDescent="0.25">
      <c r="B45" s="4" t="s">
        <v>50</v>
      </c>
      <c r="C45" s="9">
        <v>1.97</v>
      </c>
      <c r="D45" s="9">
        <v>1.96</v>
      </c>
      <c r="E45">
        <f>AVERAGE(C45:D45)</f>
        <v>1.9649999999999999</v>
      </c>
      <c r="I45">
        <v>14.328711</v>
      </c>
      <c r="J45">
        <v>1.2799999999999999E-4</v>
      </c>
      <c r="N45">
        <f>Sheet1!D45</f>
        <v>1.96</v>
      </c>
      <c r="O45">
        <v>14.209</v>
      </c>
      <c r="P45">
        <v>15.259</v>
      </c>
      <c r="Q45">
        <v>13.954499999999999</v>
      </c>
      <c r="R45">
        <v>15.2545</v>
      </c>
    </row>
    <row r="46" spans="2:18" x14ac:dyDescent="0.25">
      <c r="B46" s="4" t="s">
        <v>51</v>
      </c>
      <c r="C46" s="9">
        <v>1.48</v>
      </c>
      <c r="D46" s="9">
        <v>1.47</v>
      </c>
      <c r="E46">
        <f>AVERAGE(C46:D46)</f>
        <v>1.4750000000000001</v>
      </c>
      <c r="I46">
        <v>14.409286</v>
      </c>
      <c r="J46">
        <v>1.2300000000000001E-4</v>
      </c>
      <c r="N46">
        <f>Sheet1!D46</f>
        <v>1.47</v>
      </c>
      <c r="O46">
        <v>14.209</v>
      </c>
      <c r="P46">
        <v>15.259</v>
      </c>
      <c r="Q46">
        <v>13.954499999999999</v>
      </c>
      <c r="R46">
        <v>15.2545</v>
      </c>
    </row>
    <row r="47" spans="2:18" x14ac:dyDescent="0.25">
      <c r="B47" s="4" t="s">
        <v>52</v>
      </c>
      <c r="C47" s="9">
        <v>0.3</v>
      </c>
      <c r="D47" s="9">
        <v>0.27</v>
      </c>
      <c r="E47">
        <f>AVERAGE(C47:D47)</f>
        <v>0.28500000000000003</v>
      </c>
      <c r="F47">
        <v>14.962759</v>
      </c>
      <c r="G47">
        <v>2.4699999999999999E-4</v>
      </c>
      <c r="I47">
        <v>14.669689</v>
      </c>
      <c r="J47">
        <v>1.389E-3</v>
      </c>
      <c r="N47">
        <f>Sheet1!D47</f>
        <v>0.27</v>
      </c>
      <c r="O47">
        <v>14.209</v>
      </c>
      <c r="P47">
        <v>15.259</v>
      </c>
      <c r="Q47">
        <v>13.954499999999999</v>
      </c>
      <c r="R47">
        <v>15.2545</v>
      </c>
    </row>
    <row r="48" spans="2:18" x14ac:dyDescent="0.25">
      <c r="B48" s="4" t="s">
        <v>53</v>
      </c>
      <c r="C48" s="9">
        <v>0.11</v>
      </c>
      <c r="D48" s="9">
        <v>0.09</v>
      </c>
      <c r="E48">
        <f>AVERAGE(C48:D48)</f>
        <v>0.1</v>
      </c>
      <c r="F48">
        <v>14.987920000000001</v>
      </c>
      <c r="G48">
        <v>1.9000000000000001E-4</v>
      </c>
      <c r="N48">
        <f>Sheet1!D48</f>
        <v>0.09</v>
      </c>
      <c r="O48">
        <v>14.209</v>
      </c>
      <c r="P48">
        <v>15.259</v>
      </c>
      <c r="Q48">
        <v>13.954499999999999</v>
      </c>
      <c r="R48">
        <v>15.2545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B8076-7DC3-4338-894C-183E098301AF}">
  <dimension ref="C3:I55"/>
  <sheetViews>
    <sheetView topLeftCell="B1" workbookViewId="0">
      <selection activeCell="J5" sqref="J5"/>
    </sheetView>
  </sheetViews>
  <sheetFormatPr defaultRowHeight="15" x14ac:dyDescent="0.25"/>
  <sheetData>
    <row r="3" spans="3:7" x14ac:dyDescent="0.25">
      <c r="D3" t="s">
        <v>58</v>
      </c>
    </row>
    <row r="4" spans="3:7" x14ac:dyDescent="0.25">
      <c r="C4" t="s">
        <v>59</v>
      </c>
      <c r="D4" t="s">
        <v>60</v>
      </c>
      <c r="E4" t="s">
        <v>61</v>
      </c>
      <c r="G4" t="s">
        <v>62</v>
      </c>
    </row>
    <row r="5" spans="3:7" x14ac:dyDescent="0.25">
      <c r="C5" t="s">
        <v>63</v>
      </c>
      <c r="D5">
        <v>14.929</v>
      </c>
      <c r="E5">
        <v>90</v>
      </c>
      <c r="G5">
        <v>3327.3014870900001</v>
      </c>
    </row>
    <row r="6" spans="3:7" x14ac:dyDescent="0.25">
      <c r="D6">
        <v>14.949</v>
      </c>
      <c r="E6">
        <v>90</v>
      </c>
      <c r="G6">
        <v>3340.6919123500002</v>
      </c>
    </row>
    <row r="7" spans="3:7" x14ac:dyDescent="0.25">
      <c r="D7">
        <v>14.989000000000001</v>
      </c>
      <c r="E7">
        <v>90</v>
      </c>
      <c r="G7">
        <v>3367.58044367</v>
      </c>
    </row>
    <row r="8" spans="3:7" x14ac:dyDescent="0.25">
      <c r="D8">
        <v>15.029</v>
      </c>
      <c r="E8">
        <v>90</v>
      </c>
      <c r="G8">
        <v>3394.61286939</v>
      </c>
    </row>
    <row r="9" spans="3:7" x14ac:dyDescent="0.25">
      <c r="D9">
        <v>15.069000000000001</v>
      </c>
      <c r="E9">
        <v>90</v>
      </c>
      <c r="G9">
        <v>3421.7895735100001</v>
      </c>
    </row>
    <row r="10" spans="3:7" x14ac:dyDescent="0.25">
      <c r="D10">
        <v>15.109</v>
      </c>
      <c r="E10">
        <v>90</v>
      </c>
      <c r="G10">
        <v>3449.1109400300002</v>
      </c>
    </row>
    <row r="11" spans="3:7" x14ac:dyDescent="0.25">
      <c r="D11">
        <v>15.148999999999999</v>
      </c>
      <c r="E11">
        <v>90</v>
      </c>
      <c r="G11">
        <v>3476.5773529500002</v>
      </c>
    </row>
    <row r="12" spans="3:7" x14ac:dyDescent="0.25">
      <c r="D12">
        <v>15.189</v>
      </c>
      <c r="E12">
        <v>90</v>
      </c>
      <c r="G12">
        <v>3504.1891962700001</v>
      </c>
    </row>
    <row r="13" spans="3:7" x14ac:dyDescent="0.25">
      <c r="D13">
        <v>15.228999999999999</v>
      </c>
      <c r="E13">
        <v>90</v>
      </c>
      <c r="G13">
        <v>3531.9468539899999</v>
      </c>
    </row>
    <row r="14" spans="3:7" x14ac:dyDescent="0.25">
      <c r="D14">
        <v>15.249000000000001</v>
      </c>
      <c r="E14">
        <v>90</v>
      </c>
      <c r="G14">
        <v>3545.88048325</v>
      </c>
    </row>
    <row r="15" spans="3:7" x14ac:dyDescent="0.25">
      <c r="D15" s="11">
        <v>15.259</v>
      </c>
      <c r="E15">
        <v>90</v>
      </c>
      <c r="G15" s="11">
        <v>3552.8610189800002</v>
      </c>
    </row>
    <row r="16" spans="3:7" x14ac:dyDescent="0.25">
      <c r="D16">
        <v>14.909000000000001</v>
      </c>
      <c r="E16">
        <v>90</v>
      </c>
      <c r="G16">
        <v>3313.9468914300001</v>
      </c>
    </row>
    <row r="17" spans="4:7" x14ac:dyDescent="0.25">
      <c r="D17">
        <v>14.888999999999999</v>
      </c>
      <c r="E17">
        <v>90</v>
      </c>
      <c r="G17">
        <v>3300.62807737</v>
      </c>
    </row>
    <row r="18" spans="4:7" x14ac:dyDescent="0.25">
      <c r="D18">
        <v>14.849</v>
      </c>
      <c r="E18">
        <v>90</v>
      </c>
      <c r="G18">
        <v>3274.0976020500002</v>
      </c>
    </row>
    <row r="19" spans="4:7" x14ac:dyDescent="0.25">
      <c r="D19">
        <v>14.808999999999999</v>
      </c>
      <c r="E19">
        <v>90</v>
      </c>
      <c r="G19">
        <v>3247.7096771299998</v>
      </c>
    </row>
    <row r="20" spans="4:7" x14ac:dyDescent="0.25">
      <c r="D20">
        <v>14.769</v>
      </c>
      <c r="E20">
        <v>90</v>
      </c>
      <c r="G20">
        <v>3221.4639186099998</v>
      </c>
    </row>
    <row r="21" spans="4:7" x14ac:dyDescent="0.25">
      <c r="D21">
        <v>14.728999999999999</v>
      </c>
      <c r="E21">
        <v>90</v>
      </c>
      <c r="G21">
        <v>3195.3599424899999</v>
      </c>
    </row>
    <row r="22" spans="4:7" x14ac:dyDescent="0.25">
      <c r="D22">
        <v>14.689</v>
      </c>
      <c r="E22">
        <v>90</v>
      </c>
      <c r="G22">
        <v>3169.39736477</v>
      </c>
    </row>
    <row r="23" spans="4:7" x14ac:dyDescent="0.25">
      <c r="D23">
        <v>14.648999999999999</v>
      </c>
      <c r="E23">
        <v>90</v>
      </c>
      <c r="G23">
        <v>3143.5758014500002</v>
      </c>
    </row>
    <row r="24" spans="4:7" x14ac:dyDescent="0.25">
      <c r="D24">
        <v>14.609</v>
      </c>
      <c r="E24">
        <v>90</v>
      </c>
      <c r="G24">
        <v>3117.8948685300002</v>
      </c>
    </row>
    <row r="25" spans="4:7" x14ac:dyDescent="0.25">
      <c r="D25">
        <v>14.569000000000001</v>
      </c>
      <c r="E25">
        <v>90</v>
      </c>
      <c r="G25">
        <v>3092.3541820099999</v>
      </c>
    </row>
    <row r="26" spans="4:7" x14ac:dyDescent="0.25">
      <c r="D26">
        <v>14.529</v>
      </c>
      <c r="E26">
        <v>90</v>
      </c>
      <c r="G26">
        <v>3066.95335789</v>
      </c>
    </row>
    <row r="27" spans="4:7" x14ac:dyDescent="0.25">
      <c r="D27">
        <v>14.489000000000001</v>
      </c>
      <c r="E27">
        <v>90</v>
      </c>
      <c r="G27">
        <v>3041.69201217</v>
      </c>
    </row>
    <row r="28" spans="4:7" x14ac:dyDescent="0.25">
      <c r="D28">
        <v>14.449</v>
      </c>
      <c r="E28">
        <v>90</v>
      </c>
      <c r="G28">
        <v>3016.56976085</v>
      </c>
    </row>
    <row r="29" spans="4:7" x14ac:dyDescent="0.25">
      <c r="D29">
        <v>14.409000000000001</v>
      </c>
      <c r="E29">
        <v>90</v>
      </c>
      <c r="G29">
        <v>2991.58621993</v>
      </c>
    </row>
    <row r="30" spans="4:7" x14ac:dyDescent="0.25">
      <c r="D30">
        <v>14.369</v>
      </c>
      <c r="E30">
        <v>90</v>
      </c>
      <c r="G30">
        <v>2966.7410054100001</v>
      </c>
    </row>
    <row r="31" spans="4:7" x14ac:dyDescent="0.25">
      <c r="D31">
        <v>14.329000000000001</v>
      </c>
      <c r="E31">
        <v>90</v>
      </c>
      <c r="G31">
        <v>2942.0337332899999</v>
      </c>
    </row>
    <row r="32" spans="4:7" x14ac:dyDescent="0.25">
      <c r="D32">
        <v>14.289</v>
      </c>
      <c r="E32">
        <v>90</v>
      </c>
      <c r="G32">
        <v>2917.4640195699999</v>
      </c>
    </row>
    <row r="33" spans="3:9" x14ac:dyDescent="0.25">
      <c r="D33">
        <v>14.249000000000001</v>
      </c>
      <c r="E33">
        <v>90</v>
      </c>
      <c r="G33">
        <v>2893.0314802500002</v>
      </c>
    </row>
    <row r="34" spans="3:9" x14ac:dyDescent="0.25">
      <c r="D34">
        <v>14.209</v>
      </c>
      <c r="E34">
        <v>90</v>
      </c>
      <c r="G34">
        <v>2868.7357313299999</v>
      </c>
    </row>
    <row r="35" spans="3:9" x14ac:dyDescent="0.25">
      <c r="D35">
        <v>14.169</v>
      </c>
      <c r="E35">
        <v>90</v>
      </c>
      <c r="G35">
        <v>2844.57638881</v>
      </c>
    </row>
    <row r="36" spans="3:9" x14ac:dyDescent="0.25">
      <c r="D36" s="12">
        <v>14.129</v>
      </c>
      <c r="E36">
        <v>90</v>
      </c>
      <c r="G36">
        <v>2820.5530686900001</v>
      </c>
    </row>
    <row r="37" spans="3:9" x14ac:dyDescent="0.25">
      <c r="D37" s="12">
        <v>14.089</v>
      </c>
      <c r="E37">
        <v>90</v>
      </c>
      <c r="G37">
        <v>2796.6653869699999</v>
      </c>
    </row>
    <row r="38" spans="3:9" x14ac:dyDescent="0.25">
      <c r="D38" s="12">
        <v>14.069000000000001</v>
      </c>
      <c r="E38">
        <v>90</v>
      </c>
      <c r="G38">
        <v>2784.7722905099999</v>
      </c>
      <c r="H38" t="s">
        <v>64</v>
      </c>
      <c r="I38">
        <f>MAX(G5:G39)</f>
        <v>3552.8610189800002</v>
      </c>
    </row>
    <row r="39" spans="3:9" x14ac:dyDescent="0.25">
      <c r="D39" s="11">
        <v>14.058999999999999</v>
      </c>
      <c r="E39">
        <v>90</v>
      </c>
      <c r="G39" s="11">
        <v>2778.8384073799998</v>
      </c>
      <c r="H39" t="s">
        <v>65</v>
      </c>
      <c r="I39">
        <f>MIN(G5:G39)</f>
        <v>2778.8384073799998</v>
      </c>
    </row>
    <row r="40" spans="3:9" x14ac:dyDescent="0.25">
      <c r="C40" t="s">
        <v>67</v>
      </c>
      <c r="D40">
        <v>15.249000000000001</v>
      </c>
      <c r="E40">
        <v>90</v>
      </c>
      <c r="G40">
        <v>3545.88048325</v>
      </c>
    </row>
    <row r="41" spans="3:9" x14ac:dyDescent="0.25">
      <c r="D41">
        <v>15.228999999999999</v>
      </c>
      <c r="E41">
        <v>90</v>
      </c>
      <c r="G41">
        <v>3531.9468539899999</v>
      </c>
    </row>
    <row r="42" spans="3:9" x14ac:dyDescent="0.25">
      <c r="D42">
        <v>15.189</v>
      </c>
      <c r="E42">
        <v>90</v>
      </c>
      <c r="G42">
        <v>3504.1891962700001</v>
      </c>
    </row>
    <row r="43" spans="3:9" x14ac:dyDescent="0.25">
      <c r="D43">
        <v>15.148999999999999</v>
      </c>
      <c r="E43">
        <v>90</v>
      </c>
      <c r="G43">
        <v>3476.5773529500002</v>
      </c>
    </row>
    <row r="44" spans="3:9" x14ac:dyDescent="0.25">
      <c r="D44">
        <v>15.109</v>
      </c>
      <c r="E44">
        <v>90</v>
      </c>
      <c r="G44">
        <v>3449.1109400300002</v>
      </c>
    </row>
    <row r="45" spans="3:9" x14ac:dyDescent="0.25">
      <c r="D45">
        <v>15.069000000000001</v>
      </c>
      <c r="E45">
        <v>90</v>
      </c>
      <c r="G45">
        <v>3421.7895735100001</v>
      </c>
    </row>
    <row r="46" spans="3:9" x14ac:dyDescent="0.25">
      <c r="D46">
        <v>15.029</v>
      </c>
      <c r="E46">
        <v>90</v>
      </c>
      <c r="G46">
        <v>3394.61286939</v>
      </c>
    </row>
    <row r="47" spans="3:9" x14ac:dyDescent="0.25">
      <c r="D47">
        <v>14.989000000000001</v>
      </c>
      <c r="E47">
        <v>90</v>
      </c>
      <c r="G47">
        <v>3367.58044367</v>
      </c>
    </row>
    <row r="48" spans="3:9" x14ac:dyDescent="0.25">
      <c r="D48">
        <v>14.949</v>
      </c>
      <c r="E48">
        <v>90</v>
      </c>
      <c r="G48">
        <v>3340.6919123500002</v>
      </c>
    </row>
    <row r="49" spans="3:9" x14ac:dyDescent="0.25">
      <c r="D49">
        <v>14.909000000000001</v>
      </c>
      <c r="E49">
        <v>90</v>
      </c>
      <c r="G49">
        <v>3313.9468914300001</v>
      </c>
    </row>
    <row r="50" spans="3:9" x14ac:dyDescent="0.25">
      <c r="D50">
        <v>14.869</v>
      </c>
      <c r="E50">
        <v>90</v>
      </c>
      <c r="G50">
        <v>3287.3449969100002</v>
      </c>
    </row>
    <row r="51" spans="3:9" x14ac:dyDescent="0.25">
      <c r="D51">
        <v>14.829000000000001</v>
      </c>
      <c r="E51">
        <v>90</v>
      </c>
      <c r="G51">
        <v>3260.8858447900002</v>
      </c>
    </row>
    <row r="52" spans="3:9" x14ac:dyDescent="0.25">
      <c r="D52">
        <v>14.789</v>
      </c>
      <c r="E52">
        <v>90</v>
      </c>
      <c r="G52">
        <v>3234.5690510700001</v>
      </c>
    </row>
    <row r="53" spans="3:9" x14ac:dyDescent="0.25">
      <c r="D53">
        <v>14.749000000000001</v>
      </c>
      <c r="E53">
        <v>90</v>
      </c>
      <c r="G53">
        <v>3208.39423175</v>
      </c>
      <c r="H53" t="s">
        <v>64</v>
      </c>
      <c r="I53">
        <f>MAX(G40:G54)</f>
        <v>3545.88048325</v>
      </c>
    </row>
    <row r="54" spans="3:9" x14ac:dyDescent="0.25">
      <c r="D54">
        <v>14.728999999999999</v>
      </c>
      <c r="E54">
        <v>90</v>
      </c>
      <c r="G54">
        <v>3195.3599424899999</v>
      </c>
      <c r="H54" t="s">
        <v>65</v>
      </c>
      <c r="I54">
        <f>MIN(G40:G54)</f>
        <v>3195.3599424899999</v>
      </c>
    </row>
    <row r="55" spans="3:9" x14ac:dyDescent="0.25">
      <c r="C55" t="s">
        <v>66</v>
      </c>
      <c r="D55" t="s">
        <v>68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B02A3-4A26-470E-A230-231CAA93EBD2}">
  <dimension ref="C3:J109"/>
  <sheetViews>
    <sheetView topLeftCell="C1" workbookViewId="0">
      <selection activeCell="I11" sqref="I11"/>
    </sheetView>
  </sheetViews>
  <sheetFormatPr defaultRowHeight="15" x14ac:dyDescent="0.25"/>
  <sheetData>
    <row r="3" spans="3:7" x14ac:dyDescent="0.25">
      <c r="D3" t="s">
        <v>58</v>
      </c>
    </row>
    <row r="4" spans="3:7" x14ac:dyDescent="0.25">
      <c r="C4" t="s">
        <v>59</v>
      </c>
      <c r="D4" t="s">
        <v>60</v>
      </c>
      <c r="E4" t="s">
        <v>61</v>
      </c>
      <c r="G4" t="s">
        <v>62</v>
      </c>
    </row>
    <row r="5" spans="3:7" x14ac:dyDescent="0.25">
      <c r="C5" t="s">
        <v>63</v>
      </c>
      <c r="D5">
        <v>13.974500000000001</v>
      </c>
      <c r="E5">
        <v>90</v>
      </c>
      <c r="G5">
        <v>2729.0332939199998</v>
      </c>
    </row>
    <row r="6" spans="3:7" x14ac:dyDescent="0.25">
      <c r="D6">
        <v>13.9945</v>
      </c>
      <c r="E6">
        <v>90</v>
      </c>
      <c r="G6">
        <v>2740.76727033</v>
      </c>
    </row>
    <row r="7" spans="3:7" x14ac:dyDescent="0.25">
      <c r="D7">
        <v>14.0345</v>
      </c>
      <c r="E7">
        <v>90</v>
      </c>
      <c r="G7">
        <v>2764.3360315599998</v>
      </c>
    </row>
    <row r="8" spans="3:7" x14ac:dyDescent="0.25">
      <c r="D8">
        <v>14.0745</v>
      </c>
      <c r="E8">
        <v>90</v>
      </c>
      <c r="G8">
        <v>2788.0395239899999</v>
      </c>
    </row>
    <row r="9" spans="3:7" x14ac:dyDescent="0.25">
      <c r="D9">
        <v>14.1145</v>
      </c>
      <c r="E9">
        <v>90</v>
      </c>
      <c r="G9">
        <v>2811.8781316200002</v>
      </c>
    </row>
    <row r="10" spans="3:7" x14ac:dyDescent="0.25">
      <c r="D10">
        <v>14.154500000000001</v>
      </c>
      <c r="E10">
        <v>90</v>
      </c>
      <c r="G10">
        <v>2835.8522384500002</v>
      </c>
    </row>
    <row r="11" spans="3:7" x14ac:dyDescent="0.25">
      <c r="D11">
        <v>14.1945</v>
      </c>
      <c r="E11">
        <v>90</v>
      </c>
      <c r="G11">
        <v>2859.9622284799998</v>
      </c>
    </row>
    <row r="12" spans="3:7" x14ac:dyDescent="0.25">
      <c r="D12">
        <v>14.234500000000001</v>
      </c>
      <c r="E12">
        <v>90</v>
      </c>
      <c r="G12">
        <v>2884.2084857099999</v>
      </c>
    </row>
    <row r="13" spans="3:7" x14ac:dyDescent="0.25">
      <c r="D13">
        <v>14.2745</v>
      </c>
      <c r="E13">
        <v>90</v>
      </c>
      <c r="G13">
        <v>2908.5913941399999</v>
      </c>
    </row>
    <row r="14" spans="3:7" x14ac:dyDescent="0.25">
      <c r="D14">
        <v>14.314500000000001</v>
      </c>
      <c r="E14">
        <v>90</v>
      </c>
      <c r="G14">
        <v>2933.1113377699999</v>
      </c>
    </row>
    <row r="15" spans="3:7" x14ac:dyDescent="0.25">
      <c r="D15">
        <v>14.3545</v>
      </c>
      <c r="E15">
        <v>90</v>
      </c>
      <c r="G15">
        <v>2957.7687006000001</v>
      </c>
    </row>
    <row r="16" spans="3:7" x14ac:dyDescent="0.25">
      <c r="D16">
        <v>14.394500000000001</v>
      </c>
      <c r="E16">
        <v>90</v>
      </c>
      <c r="G16">
        <v>2982.5638666300001</v>
      </c>
    </row>
    <row r="17" spans="4:7" x14ac:dyDescent="0.25">
      <c r="D17">
        <v>14.4345</v>
      </c>
      <c r="E17">
        <v>90</v>
      </c>
      <c r="G17">
        <v>3007.4972198599999</v>
      </c>
    </row>
    <row r="18" spans="4:7" x14ac:dyDescent="0.25">
      <c r="D18">
        <v>14.474500000000001</v>
      </c>
      <c r="E18">
        <v>90</v>
      </c>
      <c r="G18">
        <v>3032.5691442900002</v>
      </c>
    </row>
    <row r="19" spans="4:7" x14ac:dyDescent="0.25">
      <c r="D19">
        <v>14.5145</v>
      </c>
      <c r="E19">
        <v>90</v>
      </c>
      <c r="G19">
        <v>3057.7800239200001</v>
      </c>
    </row>
    <row r="20" spans="4:7" x14ac:dyDescent="0.25">
      <c r="D20">
        <v>14.554500000000001</v>
      </c>
      <c r="E20">
        <v>90</v>
      </c>
      <c r="G20">
        <v>3083.13024275</v>
      </c>
    </row>
    <row r="21" spans="4:7" x14ac:dyDescent="0.25">
      <c r="D21">
        <v>14.5945</v>
      </c>
      <c r="E21">
        <v>90</v>
      </c>
      <c r="G21">
        <v>3108.6201847799998</v>
      </c>
    </row>
    <row r="22" spans="4:7" x14ac:dyDescent="0.25">
      <c r="D22">
        <v>14.634499999999999</v>
      </c>
      <c r="E22">
        <v>90</v>
      </c>
      <c r="G22">
        <v>3134.25023401</v>
      </c>
    </row>
    <row r="23" spans="4:7" x14ac:dyDescent="0.25">
      <c r="D23">
        <v>14.6745</v>
      </c>
      <c r="E23">
        <v>90</v>
      </c>
      <c r="G23">
        <v>3160.02077444</v>
      </c>
    </row>
    <row r="24" spans="4:7" x14ac:dyDescent="0.25">
      <c r="D24">
        <v>14.714499999999999</v>
      </c>
      <c r="E24">
        <v>90</v>
      </c>
      <c r="G24">
        <v>3185.9321900700002</v>
      </c>
    </row>
    <row r="25" spans="4:7" x14ac:dyDescent="0.25">
      <c r="D25">
        <v>14.7545</v>
      </c>
      <c r="E25">
        <v>90</v>
      </c>
      <c r="G25">
        <v>3211.9848649</v>
      </c>
    </row>
    <row r="26" spans="4:7" x14ac:dyDescent="0.25">
      <c r="D26">
        <v>14.794499999999999</v>
      </c>
      <c r="E26">
        <v>90</v>
      </c>
      <c r="G26">
        <v>3238.17918293</v>
      </c>
    </row>
    <row r="27" spans="4:7" x14ac:dyDescent="0.25">
      <c r="D27">
        <v>14.8345</v>
      </c>
      <c r="E27">
        <v>90</v>
      </c>
      <c r="G27">
        <v>3264.51552816</v>
      </c>
    </row>
    <row r="28" spans="4:7" x14ac:dyDescent="0.25">
      <c r="D28">
        <v>14.874499999999999</v>
      </c>
      <c r="E28">
        <v>90</v>
      </c>
      <c r="G28">
        <v>3290.99428459</v>
      </c>
    </row>
    <row r="29" spans="4:7" x14ac:dyDescent="0.25">
      <c r="D29">
        <v>14.9145</v>
      </c>
      <c r="E29">
        <v>90</v>
      </c>
      <c r="G29">
        <v>3317.6158362199999</v>
      </c>
    </row>
    <row r="30" spans="4:7" x14ac:dyDescent="0.25">
      <c r="D30">
        <v>14.954499999999999</v>
      </c>
      <c r="E30">
        <v>90</v>
      </c>
      <c r="G30">
        <v>3344.3805670500001</v>
      </c>
    </row>
    <row r="31" spans="4:7" x14ac:dyDescent="0.25">
      <c r="D31">
        <v>14.9945</v>
      </c>
      <c r="E31">
        <v>90</v>
      </c>
      <c r="G31">
        <v>3371.2888610800001</v>
      </c>
    </row>
    <row r="32" spans="4:7" x14ac:dyDescent="0.25">
      <c r="D32">
        <v>15.0345</v>
      </c>
      <c r="E32">
        <v>90</v>
      </c>
      <c r="G32">
        <v>3398.3411023100002</v>
      </c>
    </row>
    <row r="33" spans="3:10" x14ac:dyDescent="0.25">
      <c r="D33">
        <v>15.0745</v>
      </c>
      <c r="E33">
        <v>90</v>
      </c>
      <c r="G33">
        <v>3425.5376747400001</v>
      </c>
    </row>
    <row r="34" spans="3:10" x14ac:dyDescent="0.25">
      <c r="D34">
        <v>15.1145</v>
      </c>
      <c r="E34">
        <v>90</v>
      </c>
      <c r="G34">
        <v>3452.87896237</v>
      </c>
    </row>
    <row r="35" spans="3:10" x14ac:dyDescent="0.25">
      <c r="D35">
        <v>15.154500000000001</v>
      </c>
      <c r="E35">
        <v>90</v>
      </c>
      <c r="G35">
        <v>3480.3653491999999</v>
      </c>
    </row>
    <row r="36" spans="3:10" x14ac:dyDescent="0.25">
      <c r="D36">
        <v>15.1945</v>
      </c>
      <c r="E36">
        <v>90</v>
      </c>
      <c r="G36">
        <v>3507.9972192300002</v>
      </c>
    </row>
    <row r="37" spans="3:10" x14ac:dyDescent="0.25">
      <c r="D37">
        <v>15.234500000000001</v>
      </c>
      <c r="E37">
        <v>90</v>
      </c>
      <c r="G37">
        <v>3535.7749564599999</v>
      </c>
    </row>
    <row r="38" spans="3:10" x14ac:dyDescent="0.25">
      <c r="D38" s="11">
        <v>15.2545</v>
      </c>
      <c r="E38">
        <v>90</v>
      </c>
      <c r="G38">
        <v>3549.7186452800001</v>
      </c>
      <c r="H38" t="s">
        <v>64</v>
      </c>
      <c r="I38">
        <f>MAX(G5:G39)</f>
        <v>3549.7186452800001</v>
      </c>
      <c r="J38">
        <f>MAX(D5:D39)</f>
        <v>15.2545</v>
      </c>
    </row>
    <row r="39" spans="3:10" x14ac:dyDescent="0.25">
      <c r="D39" s="11">
        <v>13.954499999999999</v>
      </c>
      <c r="E39">
        <v>90</v>
      </c>
      <c r="G39">
        <v>2717.3328563</v>
      </c>
      <c r="H39" t="s">
        <v>65</v>
      </c>
      <c r="I39">
        <f>MIN(G5:G39)</f>
        <v>2717.3328563</v>
      </c>
      <c r="J39">
        <f>MIN(D5:D39)</f>
        <v>13.954499999999999</v>
      </c>
    </row>
    <row r="40" spans="3:10" x14ac:dyDescent="0.25">
      <c r="C40" t="s">
        <v>66</v>
      </c>
      <c r="D40">
        <v>13.974500000000001</v>
      </c>
      <c r="E40">
        <v>90</v>
      </c>
      <c r="G40">
        <v>2729.0332939199998</v>
      </c>
    </row>
    <row r="41" spans="3:10" x14ac:dyDescent="0.25">
      <c r="D41">
        <v>13.9945</v>
      </c>
      <c r="E41">
        <v>90</v>
      </c>
      <c r="G41">
        <v>2740.76727033</v>
      </c>
    </row>
    <row r="42" spans="3:10" x14ac:dyDescent="0.25">
      <c r="D42">
        <v>14.0345</v>
      </c>
      <c r="E42">
        <v>90</v>
      </c>
      <c r="G42">
        <v>2764.3360315599998</v>
      </c>
    </row>
    <row r="43" spans="3:10" x14ac:dyDescent="0.25">
      <c r="D43">
        <v>14.0745</v>
      </c>
      <c r="E43">
        <v>90</v>
      </c>
      <c r="G43">
        <v>2788.0395239899999</v>
      </c>
    </row>
    <row r="44" spans="3:10" x14ac:dyDescent="0.25">
      <c r="D44">
        <v>14.1145</v>
      </c>
      <c r="E44">
        <v>90</v>
      </c>
      <c r="G44">
        <v>2811.8781316200002</v>
      </c>
    </row>
    <row r="45" spans="3:10" x14ac:dyDescent="0.25">
      <c r="D45">
        <v>14.154500000000001</v>
      </c>
      <c r="E45">
        <v>90</v>
      </c>
      <c r="G45">
        <v>2835.8522384500002</v>
      </c>
    </row>
    <row r="46" spans="3:10" x14ac:dyDescent="0.25">
      <c r="D46">
        <v>14.1945</v>
      </c>
      <c r="E46">
        <v>90</v>
      </c>
      <c r="G46">
        <v>2859.9622284799998</v>
      </c>
    </row>
    <row r="47" spans="3:10" x14ac:dyDescent="0.25">
      <c r="D47">
        <v>14.234500000000001</v>
      </c>
      <c r="E47">
        <v>90</v>
      </c>
      <c r="G47">
        <v>2884.2084857099999</v>
      </c>
    </row>
    <row r="48" spans="3:10" x14ac:dyDescent="0.25">
      <c r="D48">
        <v>14.2745</v>
      </c>
      <c r="E48">
        <v>90</v>
      </c>
      <c r="G48">
        <v>2908.5913941399999</v>
      </c>
    </row>
    <row r="49" spans="4:7" x14ac:dyDescent="0.25">
      <c r="D49">
        <v>14.314500000000001</v>
      </c>
      <c r="E49">
        <v>90</v>
      </c>
      <c r="G49">
        <v>2933.1113377699999</v>
      </c>
    </row>
    <row r="50" spans="4:7" x14ac:dyDescent="0.25">
      <c r="D50">
        <v>14.3545</v>
      </c>
      <c r="E50">
        <v>90</v>
      </c>
      <c r="G50">
        <v>2957.7687006000001</v>
      </c>
    </row>
    <row r="51" spans="4:7" x14ac:dyDescent="0.25">
      <c r="D51">
        <v>14.394500000000001</v>
      </c>
      <c r="E51">
        <v>90</v>
      </c>
      <c r="G51">
        <v>2982.5638666300001</v>
      </c>
    </row>
    <row r="52" spans="4:7" x14ac:dyDescent="0.25">
      <c r="D52">
        <v>14.4345</v>
      </c>
      <c r="E52">
        <v>90</v>
      </c>
      <c r="G52">
        <v>3007.4972198599999</v>
      </c>
    </row>
    <row r="53" spans="4:7" x14ac:dyDescent="0.25">
      <c r="D53">
        <v>14.474500000000001</v>
      </c>
      <c r="E53">
        <v>90</v>
      </c>
      <c r="G53">
        <v>3032.5691442900002</v>
      </c>
    </row>
    <row r="54" spans="4:7" x14ac:dyDescent="0.25">
      <c r="D54">
        <v>14.5145</v>
      </c>
      <c r="E54">
        <v>90</v>
      </c>
      <c r="G54">
        <v>3057.7800239200001</v>
      </c>
    </row>
    <row r="55" spans="4:7" x14ac:dyDescent="0.25">
      <c r="D55">
        <v>14.554500000000001</v>
      </c>
      <c r="E55">
        <v>90</v>
      </c>
      <c r="G55">
        <v>3083.13024275</v>
      </c>
    </row>
    <row r="56" spans="4:7" x14ac:dyDescent="0.25">
      <c r="D56">
        <v>14.5945</v>
      </c>
      <c r="E56">
        <v>90</v>
      </c>
      <c r="G56">
        <v>3108.6201847799998</v>
      </c>
    </row>
    <row r="57" spans="4:7" x14ac:dyDescent="0.25">
      <c r="D57">
        <v>14.634499999999999</v>
      </c>
      <c r="E57">
        <v>90</v>
      </c>
      <c r="G57">
        <v>3134.25023401</v>
      </c>
    </row>
    <row r="58" spans="4:7" x14ac:dyDescent="0.25">
      <c r="D58">
        <v>14.6745</v>
      </c>
      <c r="E58">
        <v>90</v>
      </c>
      <c r="G58">
        <v>3160.02077444</v>
      </c>
    </row>
    <row r="59" spans="4:7" x14ac:dyDescent="0.25">
      <c r="D59">
        <v>14.714499999999999</v>
      </c>
      <c r="E59">
        <v>90</v>
      </c>
      <c r="G59">
        <v>3185.9321900700002</v>
      </c>
    </row>
    <row r="60" spans="4:7" x14ac:dyDescent="0.25">
      <c r="D60">
        <v>14.7545</v>
      </c>
      <c r="E60">
        <v>90</v>
      </c>
      <c r="G60">
        <v>3211.9848649</v>
      </c>
    </row>
    <row r="61" spans="4:7" x14ac:dyDescent="0.25">
      <c r="D61">
        <v>14.794499999999999</v>
      </c>
      <c r="E61">
        <v>90</v>
      </c>
      <c r="G61">
        <v>3238.17918293</v>
      </c>
    </row>
    <row r="62" spans="4:7" x14ac:dyDescent="0.25">
      <c r="D62">
        <v>14.8345</v>
      </c>
      <c r="E62">
        <v>90</v>
      </c>
      <c r="G62">
        <v>3264.51552816</v>
      </c>
    </row>
    <row r="63" spans="4:7" x14ac:dyDescent="0.25">
      <c r="D63">
        <v>14.874499999999999</v>
      </c>
      <c r="E63">
        <v>90</v>
      </c>
      <c r="G63">
        <v>3290.99428459</v>
      </c>
    </row>
    <row r="64" spans="4:7" x14ac:dyDescent="0.25">
      <c r="D64">
        <v>14.9145</v>
      </c>
      <c r="E64">
        <v>90</v>
      </c>
      <c r="G64">
        <v>3317.6158362199999</v>
      </c>
    </row>
    <row r="65" spans="3:9" x14ac:dyDescent="0.25">
      <c r="D65">
        <v>14.954499999999999</v>
      </c>
      <c r="E65">
        <v>90</v>
      </c>
      <c r="G65">
        <v>3344.3805670500001</v>
      </c>
    </row>
    <row r="66" spans="3:9" x14ac:dyDescent="0.25">
      <c r="D66">
        <v>14.9945</v>
      </c>
      <c r="E66">
        <v>90</v>
      </c>
      <c r="G66">
        <v>3371.2888610800001</v>
      </c>
    </row>
    <row r="67" spans="3:9" x14ac:dyDescent="0.25">
      <c r="D67">
        <v>15.0345</v>
      </c>
      <c r="E67">
        <v>90</v>
      </c>
      <c r="G67">
        <v>3398.3411023100002</v>
      </c>
    </row>
    <row r="68" spans="3:9" x14ac:dyDescent="0.25">
      <c r="D68">
        <v>15.0745</v>
      </c>
      <c r="E68">
        <v>90</v>
      </c>
      <c r="G68">
        <v>3425.5376747400001</v>
      </c>
    </row>
    <row r="69" spans="3:9" x14ac:dyDescent="0.25">
      <c r="D69">
        <v>15.1145</v>
      </c>
      <c r="E69">
        <v>90</v>
      </c>
      <c r="G69">
        <v>3452.87896237</v>
      </c>
    </row>
    <row r="70" spans="3:9" x14ac:dyDescent="0.25">
      <c r="D70">
        <v>15.154500000000001</v>
      </c>
      <c r="E70">
        <v>90</v>
      </c>
      <c r="G70">
        <v>3480.3653491999999</v>
      </c>
    </row>
    <row r="71" spans="3:9" x14ac:dyDescent="0.25">
      <c r="D71">
        <v>15.1945</v>
      </c>
      <c r="E71">
        <v>90</v>
      </c>
      <c r="G71">
        <v>3507.9972192300002</v>
      </c>
    </row>
    <row r="72" spans="3:9" x14ac:dyDescent="0.25">
      <c r="D72">
        <v>15.234500000000001</v>
      </c>
      <c r="E72">
        <v>90</v>
      </c>
      <c r="G72">
        <v>3535.7749564599999</v>
      </c>
    </row>
    <row r="73" spans="3:9" x14ac:dyDescent="0.25">
      <c r="D73">
        <v>15.2545</v>
      </c>
      <c r="E73">
        <v>90</v>
      </c>
      <c r="G73">
        <v>3549.7186452800001</v>
      </c>
      <c r="H73" t="s">
        <v>64</v>
      </c>
      <c r="I73">
        <f>MAX(G40:G74)</f>
        <v>3549.7186452800001</v>
      </c>
    </row>
    <row r="74" spans="3:9" x14ac:dyDescent="0.25">
      <c r="D74">
        <v>13.954499999999999</v>
      </c>
      <c r="E74">
        <v>90</v>
      </c>
      <c r="G74">
        <v>2717.3328563</v>
      </c>
      <c r="H74" t="s">
        <v>65</v>
      </c>
      <c r="I74">
        <f>MIN(G40:G74)</f>
        <v>2717.3328563</v>
      </c>
    </row>
    <row r="75" spans="3:9" x14ac:dyDescent="0.25">
      <c r="C75" t="s">
        <v>67</v>
      </c>
      <c r="D75">
        <v>13.974500000000001</v>
      </c>
      <c r="E75">
        <v>90</v>
      </c>
      <c r="G75">
        <v>2729.0332939199998</v>
      </c>
    </row>
    <row r="76" spans="3:9" x14ac:dyDescent="0.25">
      <c r="D76">
        <v>13.9945</v>
      </c>
      <c r="E76">
        <v>90</v>
      </c>
      <c r="G76">
        <v>2740.76727033</v>
      </c>
    </row>
    <row r="77" spans="3:9" x14ac:dyDescent="0.25">
      <c r="D77">
        <v>14.0345</v>
      </c>
      <c r="E77">
        <v>90</v>
      </c>
      <c r="G77">
        <v>2764.3360315599998</v>
      </c>
    </row>
    <row r="78" spans="3:9" x14ac:dyDescent="0.25">
      <c r="D78">
        <v>14.0745</v>
      </c>
      <c r="E78">
        <v>90</v>
      </c>
      <c r="G78">
        <v>2788.0395239899999</v>
      </c>
    </row>
    <row r="79" spans="3:9" x14ac:dyDescent="0.25">
      <c r="D79">
        <v>14.1145</v>
      </c>
      <c r="E79">
        <v>90</v>
      </c>
      <c r="G79">
        <v>2811.8781316200002</v>
      </c>
    </row>
    <row r="80" spans="3:9" x14ac:dyDescent="0.25">
      <c r="D80">
        <v>14.154500000000001</v>
      </c>
      <c r="E80">
        <v>90</v>
      </c>
      <c r="G80">
        <v>2835.8522384500002</v>
      </c>
    </row>
    <row r="81" spans="4:7" x14ac:dyDescent="0.25">
      <c r="D81">
        <v>14.1945</v>
      </c>
      <c r="E81">
        <v>90</v>
      </c>
      <c r="G81">
        <v>2859.9622284799998</v>
      </c>
    </row>
    <row r="82" spans="4:7" x14ac:dyDescent="0.25">
      <c r="D82">
        <v>14.234500000000001</v>
      </c>
      <c r="E82">
        <v>90</v>
      </c>
      <c r="G82">
        <v>2884.2084857099999</v>
      </c>
    </row>
    <row r="83" spans="4:7" x14ac:dyDescent="0.25">
      <c r="D83">
        <v>14.2745</v>
      </c>
      <c r="E83">
        <v>90</v>
      </c>
      <c r="G83">
        <v>2908.5913941399999</v>
      </c>
    </row>
    <row r="84" spans="4:7" x14ac:dyDescent="0.25">
      <c r="D84">
        <v>14.314500000000001</v>
      </c>
      <c r="E84">
        <v>90</v>
      </c>
      <c r="G84">
        <v>2933.1113377699999</v>
      </c>
    </row>
    <row r="85" spans="4:7" x14ac:dyDescent="0.25">
      <c r="D85">
        <v>14.3545</v>
      </c>
      <c r="E85">
        <v>90</v>
      </c>
      <c r="G85">
        <v>2957.7687006000001</v>
      </c>
    </row>
    <row r="86" spans="4:7" x14ac:dyDescent="0.25">
      <c r="D86">
        <v>14.394500000000001</v>
      </c>
      <c r="E86">
        <v>90</v>
      </c>
      <c r="G86">
        <v>2982.5638666300001</v>
      </c>
    </row>
    <row r="87" spans="4:7" x14ac:dyDescent="0.25">
      <c r="D87">
        <v>14.4345</v>
      </c>
      <c r="E87">
        <v>90</v>
      </c>
      <c r="G87">
        <v>3007.4972198599999</v>
      </c>
    </row>
    <row r="88" spans="4:7" x14ac:dyDescent="0.25">
      <c r="D88">
        <v>14.474500000000001</v>
      </c>
      <c r="E88">
        <v>90</v>
      </c>
      <c r="G88">
        <v>3032.5691442900002</v>
      </c>
    </row>
    <row r="89" spans="4:7" x14ac:dyDescent="0.25">
      <c r="D89">
        <v>14.5145</v>
      </c>
      <c r="E89">
        <v>90</v>
      </c>
      <c r="G89">
        <v>3057.7800239200001</v>
      </c>
    </row>
    <row r="90" spans="4:7" x14ac:dyDescent="0.25">
      <c r="D90">
        <v>14.554500000000001</v>
      </c>
      <c r="E90">
        <v>90</v>
      </c>
      <c r="G90">
        <v>3083.13024275</v>
      </c>
    </row>
    <row r="91" spans="4:7" x14ac:dyDescent="0.25">
      <c r="D91">
        <v>14.5945</v>
      </c>
      <c r="E91">
        <v>90</v>
      </c>
      <c r="G91">
        <v>3108.6201847799998</v>
      </c>
    </row>
    <row r="92" spans="4:7" x14ac:dyDescent="0.25">
      <c r="D92">
        <v>14.634499999999999</v>
      </c>
      <c r="E92">
        <v>90</v>
      </c>
      <c r="G92">
        <v>3134.25023401</v>
      </c>
    </row>
    <row r="93" spans="4:7" x14ac:dyDescent="0.25">
      <c r="D93">
        <v>14.6745</v>
      </c>
      <c r="E93">
        <v>90</v>
      </c>
      <c r="G93">
        <v>3160.02077444</v>
      </c>
    </row>
    <row r="94" spans="4:7" x14ac:dyDescent="0.25">
      <c r="D94">
        <v>14.714499999999999</v>
      </c>
      <c r="E94">
        <v>90</v>
      </c>
      <c r="G94">
        <v>3185.9321900700002</v>
      </c>
    </row>
    <row r="95" spans="4:7" x14ac:dyDescent="0.25">
      <c r="D95">
        <v>14.7545</v>
      </c>
      <c r="E95">
        <v>90</v>
      </c>
      <c r="G95">
        <v>3211.9848649</v>
      </c>
    </row>
    <row r="96" spans="4:7" x14ac:dyDescent="0.25">
      <c r="D96">
        <v>14.794499999999999</v>
      </c>
      <c r="E96">
        <v>90</v>
      </c>
      <c r="G96">
        <v>3238.17918293</v>
      </c>
    </row>
    <row r="97" spans="4:9" x14ac:dyDescent="0.25">
      <c r="D97">
        <v>14.8345</v>
      </c>
      <c r="E97">
        <v>90</v>
      </c>
      <c r="G97">
        <v>3264.51552816</v>
      </c>
    </row>
    <row r="98" spans="4:9" x14ac:dyDescent="0.25">
      <c r="D98">
        <v>14.874499999999999</v>
      </c>
      <c r="E98">
        <v>90</v>
      </c>
      <c r="G98">
        <v>3290.99428459</v>
      </c>
    </row>
    <row r="99" spans="4:9" x14ac:dyDescent="0.25">
      <c r="D99">
        <v>14.9145</v>
      </c>
      <c r="E99">
        <v>90</v>
      </c>
      <c r="G99">
        <v>3317.6158362199999</v>
      </c>
    </row>
    <row r="100" spans="4:9" x14ac:dyDescent="0.25">
      <c r="D100">
        <v>14.954499999999999</v>
      </c>
      <c r="E100">
        <v>90</v>
      </c>
      <c r="G100">
        <v>3344.3805670500001</v>
      </c>
    </row>
    <row r="101" spans="4:9" x14ac:dyDescent="0.25">
      <c r="D101">
        <v>14.9945</v>
      </c>
      <c r="E101">
        <v>90</v>
      </c>
      <c r="G101">
        <v>3371.2888610800001</v>
      </c>
    </row>
    <row r="102" spans="4:9" x14ac:dyDescent="0.25">
      <c r="D102">
        <v>15.0345</v>
      </c>
      <c r="E102">
        <v>90</v>
      </c>
      <c r="G102">
        <v>3398.3411023100002</v>
      </c>
    </row>
    <row r="103" spans="4:9" x14ac:dyDescent="0.25">
      <c r="D103">
        <v>15.0745</v>
      </c>
      <c r="E103">
        <v>90</v>
      </c>
      <c r="G103">
        <v>3425.5376747400001</v>
      </c>
    </row>
    <row r="104" spans="4:9" x14ac:dyDescent="0.25">
      <c r="D104">
        <v>15.1145</v>
      </c>
      <c r="E104">
        <v>90</v>
      </c>
      <c r="G104">
        <v>3452.87896237</v>
      </c>
    </row>
    <row r="105" spans="4:9" x14ac:dyDescent="0.25">
      <c r="D105">
        <v>15.154500000000001</v>
      </c>
      <c r="E105">
        <v>90</v>
      </c>
      <c r="G105">
        <v>3480.3653491999999</v>
      </c>
    </row>
    <row r="106" spans="4:9" x14ac:dyDescent="0.25">
      <c r="D106">
        <v>15.1945</v>
      </c>
      <c r="E106">
        <v>90</v>
      </c>
      <c r="G106">
        <v>3507.9972192300002</v>
      </c>
    </row>
    <row r="107" spans="4:9" x14ac:dyDescent="0.25">
      <c r="D107">
        <v>15.234500000000001</v>
      </c>
      <c r="E107">
        <v>90</v>
      </c>
      <c r="G107">
        <v>3535.7749564599999</v>
      </c>
    </row>
    <row r="108" spans="4:9" x14ac:dyDescent="0.25">
      <c r="D108">
        <v>15.2545</v>
      </c>
      <c r="E108">
        <v>90</v>
      </c>
      <c r="G108">
        <v>3549.7186452800001</v>
      </c>
      <c r="H108" t="s">
        <v>64</v>
      </c>
      <c r="I108">
        <f>MAX(G75:G109)</f>
        <v>3549.7186452800001</v>
      </c>
    </row>
    <row r="109" spans="4:9" x14ac:dyDescent="0.25">
      <c r="D109">
        <v>13.954499999999999</v>
      </c>
      <c r="E109">
        <v>90</v>
      </c>
      <c r="G109">
        <v>2717.3328563</v>
      </c>
      <c r="H109" t="s">
        <v>65</v>
      </c>
      <c r="I109">
        <f>MIN(G75:G109)</f>
        <v>2717.3328563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Im-3m window</vt:lpstr>
      <vt:lpstr>I-43m window</vt:lpstr>
      <vt:lpstr>RHOf EXperimental &amp; Simulated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Antony</cp:lastModifiedBy>
  <dcterms:created xsi:type="dcterms:W3CDTF">2017-11-28T17:02:06Z</dcterms:created>
  <dcterms:modified xsi:type="dcterms:W3CDTF">2018-12-11T12:01:29Z</dcterms:modified>
</cp:coreProperties>
</file>